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840" windowHeight="12420" tabRatio="748" activeTab="0"/>
  </bookViews>
  <sheets>
    <sheet name="BC" sheetId="1" r:id="rId1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6" authorId="0">
      <text>
        <r>
          <rPr>
            <b/>
            <sz val="10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<sst xmlns="http://schemas.openxmlformats.org/spreadsheetml/2006/main" count="825" uniqueCount="389">
  <si>
    <t>Opis przedmiotu zamówienia</t>
  </si>
  <si>
    <t>Jednostka miary</t>
  </si>
  <si>
    <t>Ilość</t>
  </si>
  <si>
    <t>Wartość brutto</t>
  </si>
  <si>
    <t>w tym podatek VAT (%)</t>
  </si>
  <si>
    <t>Wartość netto</t>
  </si>
  <si>
    <t>Cena jednostkowa brutto</t>
  </si>
  <si>
    <t>Nazwa producenta</t>
  </si>
  <si>
    <t>Załącznik nr 3.   …... do SIWZ</t>
  </si>
  <si>
    <t>Dawka</t>
  </si>
  <si>
    <t>L.p.</t>
  </si>
  <si>
    <t>RAZEM</t>
  </si>
  <si>
    <t>………………………………………..</t>
  </si>
  <si>
    <t>podpis</t>
  </si>
  <si>
    <t>Pakiet  1</t>
  </si>
  <si>
    <t>Pakiet 6</t>
  </si>
  <si>
    <t>Pakiet 10</t>
  </si>
  <si>
    <t>300 mg</t>
  </si>
  <si>
    <t>600 mg</t>
  </si>
  <si>
    <t>fiol.</t>
  </si>
  <si>
    <t>500 mg</t>
  </si>
  <si>
    <t>1000 mg</t>
  </si>
  <si>
    <t>amp.</t>
  </si>
  <si>
    <t>1 fiol.zaw.: 500 mg imipenemu, 500 mg cilastatyny</t>
  </si>
  <si>
    <t xml:space="preserve">Aqua pro inj. </t>
  </si>
  <si>
    <t>Desflurane -  wziewny środek do znieczulenia ogólnego</t>
  </si>
  <si>
    <t>240 ml</t>
  </si>
  <si>
    <t>but.</t>
  </si>
  <si>
    <t xml:space="preserve">Ciprofloxacin </t>
  </si>
  <si>
    <t>250 mg</t>
  </si>
  <si>
    <t>30 mg</t>
  </si>
  <si>
    <t>Vancomycinum hydrochloride proszek do sporz. roztworu do infuzji i.v. i podania p.o.</t>
  </si>
  <si>
    <t>Clarithromycin - proszek do sporz. roztworu do infuzji i.v.</t>
  </si>
  <si>
    <t>Natrii chloridum 0,9% inj.</t>
  </si>
  <si>
    <t>Cilastatin + imipenem - proszek do sporz. roztworu do infuzji i.v.</t>
  </si>
  <si>
    <t>500 mg/2 ml</t>
  </si>
  <si>
    <t>1000 mg/4 ml</t>
  </si>
  <si>
    <t>Cena jednostkowa netto</t>
  </si>
  <si>
    <t>komplet</t>
  </si>
  <si>
    <t>2 ml</t>
  </si>
  <si>
    <t>300 ml</t>
  </si>
  <si>
    <t xml:space="preserve">Linezolid 2 mg/ml - roztwór do infuzji </t>
  </si>
  <si>
    <t>worek z dwoma niezależnymi portami</t>
  </si>
  <si>
    <t xml:space="preserve">fiol. </t>
  </si>
  <si>
    <t>20 mg</t>
  </si>
  <si>
    <t>10 tabl. powl.</t>
  </si>
  <si>
    <t>op.</t>
  </si>
  <si>
    <t>40 mg</t>
  </si>
  <si>
    <t>400 mg</t>
  </si>
  <si>
    <t>op. 4 fiol.</t>
  </si>
  <si>
    <t>Acidum acetylosalicylicum </t>
  </si>
  <si>
    <t>Sodium valproate + valproic acid</t>
  </si>
  <si>
    <t>op. 30 tabl.</t>
  </si>
  <si>
    <t xml:space="preserve">200 mg + 87 mg </t>
  </si>
  <si>
    <t xml:space="preserve">333mg + 145mg </t>
  </si>
  <si>
    <t>150 mg</t>
  </si>
  <si>
    <t>Amiodarone</t>
  </si>
  <si>
    <t>200 mg</t>
  </si>
  <si>
    <t>Atenolol</t>
  </si>
  <si>
    <t>25 mg</t>
  </si>
  <si>
    <t xml:space="preserve">op. 60 tabl. </t>
  </si>
  <si>
    <t>Glimepiride</t>
  </si>
  <si>
    <t>1 mg</t>
  </si>
  <si>
    <t>2 mg</t>
  </si>
  <si>
    <t>3 mg</t>
  </si>
  <si>
    <t>4 mg</t>
  </si>
  <si>
    <t>Isosorbide mononitrate</t>
  </si>
  <si>
    <t>10 mg</t>
  </si>
  <si>
    <t xml:space="preserve">60 mg </t>
  </si>
  <si>
    <t>100 mg</t>
  </si>
  <si>
    <t>454 g</t>
  </si>
  <si>
    <t>Sodium polystyrene sulfonate - proszek doustny lub do sporz. zaw. doodbytniczej</t>
  </si>
  <si>
    <t>Ramipril</t>
  </si>
  <si>
    <t>2,5 mg</t>
  </si>
  <si>
    <t>5 mg</t>
  </si>
  <si>
    <t>Hydrochlorothiazide + ramipril</t>
  </si>
  <si>
    <t xml:space="preserve"> 2,5 mg + 12,5 mg</t>
  </si>
  <si>
    <t>op. 28 tabl.</t>
  </si>
  <si>
    <t>Sotalol hydrochloride</t>
  </si>
  <si>
    <t>80 mg</t>
  </si>
  <si>
    <t>op. 20 tabl.</t>
  </si>
  <si>
    <t>Tranexamic acid</t>
  </si>
  <si>
    <t>Macrogols + sodium sulfate - proszek do przyg. roztworu doustnego</t>
  </si>
  <si>
    <t>74 g</t>
  </si>
  <si>
    <t xml:space="preserve">Budesonide - proszek do inhalacji </t>
  </si>
  <si>
    <t>100 µg</t>
  </si>
  <si>
    <t>poj. 100 dawek</t>
  </si>
  <si>
    <t>Clomethiazole</t>
  </si>
  <si>
    <t>op. 100 kaps.</t>
  </si>
  <si>
    <t>Lidocaine + prilocaine - krem</t>
  </si>
  <si>
    <t>25 mg + 25 mg</t>
  </si>
  <si>
    <t>op. 30 g tuba</t>
  </si>
  <si>
    <t xml:space="preserve">100 mg+ 100 µg </t>
  </si>
  <si>
    <t xml:space="preserve">5 mg </t>
  </si>
  <si>
    <t>op. 5 ml</t>
  </si>
  <si>
    <t xml:space="preserve">25 mg </t>
  </si>
  <si>
    <t>Methyldopa</t>
  </si>
  <si>
    <t>op. 50 tabl.</t>
  </si>
  <si>
    <t>Isosorbide mononitrate - tabl.powl.o przedł.uwaln.</t>
  </si>
  <si>
    <t>Metoprolol succinate - tabl.powl.o przedł.uwaln.</t>
  </si>
  <si>
    <t>47,5 mg</t>
  </si>
  <si>
    <t>95 mg</t>
  </si>
  <si>
    <t>Benserazide + levodopa - tabl. do sporz. zaw. p.o.</t>
  </si>
  <si>
    <t xml:space="preserve">100 mg + 25 mg </t>
  </si>
  <si>
    <t>op. 100 tabl.</t>
  </si>
  <si>
    <t>Nimodipine</t>
  </si>
  <si>
    <t>Dorzolamide + timolol - krople do oczu</t>
  </si>
  <si>
    <t xml:space="preserve">20 mg + 5 mg </t>
  </si>
  <si>
    <t xml:space="preserve"> 0,04 µg/0,1 ml</t>
  </si>
  <si>
    <t>Brimonidine - 10 mg/ml krople do oczu</t>
  </si>
  <si>
    <t>Levofloxacin -  5 mg/ml - krople do oczu</t>
  </si>
  <si>
    <t>50 mg</t>
  </si>
  <si>
    <t>Metoprolol tartrate</t>
  </si>
  <si>
    <t>Moxifloxacin - 5 mg/ml krople do oczu</t>
  </si>
  <si>
    <t xml:space="preserve">Ranitidine </t>
  </si>
  <si>
    <t xml:space="preserve">Travoprost - 40 µg/ml krople do oczu </t>
  </si>
  <si>
    <t>op. 2,5 ml</t>
  </si>
  <si>
    <t>Fluticasone propionate + salmeterol - proszek do inhalacji</t>
  </si>
  <si>
    <t>250 µg +50 µg</t>
  </si>
  <si>
    <t>op. 60 dawek</t>
  </si>
  <si>
    <t>Dexamethasone + tobramycin - krople do oczu</t>
  </si>
  <si>
    <t>Acetazolamide</t>
  </si>
  <si>
    <t>Aciclovir</t>
  </si>
  <si>
    <t>800 mg</t>
  </si>
  <si>
    <t>Amiloride + hydrochlorothiazide</t>
  </si>
  <si>
    <t>2,5 mg + 25 mg</t>
  </si>
  <si>
    <t>5 mg + 50 mg</t>
  </si>
  <si>
    <t xml:space="preserve"> 100 mg</t>
  </si>
  <si>
    <t>Doxazosin</t>
  </si>
  <si>
    <t>op. 60 tabl.</t>
  </si>
  <si>
    <t>op. 10 amp.</t>
  </si>
  <si>
    <t>op. 5 amp.</t>
  </si>
  <si>
    <t>Eenalapril</t>
  </si>
  <si>
    <t>850 mg</t>
  </si>
  <si>
    <t>op. 7 kaps.</t>
  </si>
  <si>
    <t>Fluconazole</t>
  </si>
  <si>
    <t>Furosemide</t>
  </si>
  <si>
    <t>op. 14 tabl.</t>
  </si>
  <si>
    <t>op.6 tabl.</t>
  </si>
  <si>
    <t>Hydrochlorothiazide</t>
  </si>
  <si>
    <t xml:space="preserve">Latanoprost - 50 µg/ml krople do oczu </t>
  </si>
  <si>
    <t>125 µg</t>
  </si>
  <si>
    <t>Metamizole</t>
  </si>
  <si>
    <t xml:space="preserve">Metformin </t>
  </si>
  <si>
    <t xml:space="preserve">Metoclopramide </t>
  </si>
  <si>
    <t xml:space="preserve">10 mg </t>
  </si>
  <si>
    <t>Metronidazole</t>
  </si>
  <si>
    <t>Clindamicin 150 mg/ml -roztwór do inj. i.m. i infuzji i.v.</t>
  </si>
  <si>
    <t>Piperacillin + tazobactam - proszek do sporz. roztworu do inj. i infuzji i.v.</t>
  </si>
  <si>
    <t>Amikacin 250 mg/ml- roztwór do inj. i infuzji i.v.</t>
  </si>
  <si>
    <t>Ceftriaxone - proszek do sporz. roztworu do inj. i infuzji</t>
  </si>
  <si>
    <t>Furosemide 10 mg/ml - roztwór do inj.</t>
  </si>
  <si>
    <t>Calcium chloride -100 mg/ml roztwór do inj.</t>
  </si>
  <si>
    <t>Epinephrine - 1 mg/ml  roztwór do inj.</t>
  </si>
  <si>
    <t>Magnesium sulfate - 200 mg/ml roztwór do inj.</t>
  </si>
  <si>
    <t>Metamizole - 500 mg/ml roztwór do inj.</t>
  </si>
  <si>
    <t xml:space="preserve">Metoclopramide - 5 mg/ml roztwór do inj. </t>
  </si>
  <si>
    <t>Sodium bicarbonate - 84 mg/ml roztwór do inj.</t>
  </si>
  <si>
    <t>Sodium valproate - proszek i rozp. do sporz. roztw. do inj.</t>
  </si>
  <si>
    <t>Adenosine 3 mg/ml  - roztwór do inj.</t>
  </si>
  <si>
    <t>Amiodarone - 50 mg/ml roztwór do inj.</t>
  </si>
  <si>
    <t>Drotaverine 20 mg/ml - roztwór do inj.</t>
  </si>
  <si>
    <t>Tranexamic acid 100 mg/ml - roztw. do inj.</t>
  </si>
  <si>
    <t>Lidocaine 20 mg/ml - roztwór do inj.</t>
  </si>
  <si>
    <t>Bupivacaine + epinephrine 0,5 %  - roztwór do inj.</t>
  </si>
  <si>
    <t>Metoprolol tartrate -1 mg/ml roztwór do inj.</t>
  </si>
  <si>
    <t>Diclofenac -  tabl. o przedł. uwalnianiu</t>
  </si>
  <si>
    <t>Opipramol</t>
  </si>
  <si>
    <t>Propafenone hydrochloride</t>
  </si>
  <si>
    <t xml:space="preserve">Simvastatin </t>
  </si>
  <si>
    <t>Timolol - krople do oczu</t>
  </si>
  <si>
    <t xml:space="preserve">2,5 mg/ml </t>
  </si>
  <si>
    <t xml:space="preserve">5 mg/ml </t>
  </si>
  <si>
    <t>120 mg</t>
  </si>
  <si>
    <t>Verapamil hydrochloride</t>
  </si>
  <si>
    <t>75 mg</t>
  </si>
  <si>
    <t>Fenpiverine + metamizole + pitofenon - roztwór do wstrzykiwań</t>
  </si>
  <si>
    <t xml:space="preserve">2,5 g+10 mg +0,1mg </t>
  </si>
  <si>
    <t>op. 20 amp.</t>
  </si>
  <si>
    <t>1 fiol.</t>
  </si>
  <si>
    <t>op. 5 fiol.</t>
  </si>
  <si>
    <t>op. 6 fiol.</t>
  </si>
  <si>
    <t>op.10 amp.</t>
  </si>
  <si>
    <t>Epinephrine - 1mg/1ml roztwór do inj.</t>
  </si>
  <si>
    <t>Pentoxifylline - tabl. o przedł.uwalnianiu</t>
  </si>
  <si>
    <t>5 amp.</t>
  </si>
  <si>
    <t>op. 10amp.-strz. </t>
  </si>
  <si>
    <t>Enoxaparin - 100 mg/ml roztwór do inj.s.c.</t>
  </si>
  <si>
    <t>20 mg/0,2 ml</t>
  </si>
  <si>
    <t>40 mg/0,4 ml</t>
  </si>
  <si>
    <t>60 mg/0,6 ml</t>
  </si>
  <si>
    <t>80 mg/0,8 ml</t>
  </si>
  <si>
    <t>Heparin - 5000 j.m./ml roztwór do inj.</t>
  </si>
  <si>
    <t xml:space="preserve">Ofloxacin - 3 mg/ml krople oczne </t>
  </si>
  <si>
    <t xml:space="preserve"> Cena jednostkowa netto </t>
  </si>
  <si>
    <t>Zestaw do sporządzania kleju do tkanek skład:
1. białka wykrzeiające ludzkie, czynnik krzepnięcia XIII, aprotynina wołowa, 
2. trombina ludzka</t>
  </si>
  <si>
    <t>Caspofungin - 5 mg/ml proszek do przyg. koncentratu do sporz. roztworu do inf.</t>
  </si>
  <si>
    <t>Pamidronate disodium - 3 mg/ml koncentrat do sporz. roztw. do inf.</t>
  </si>
  <si>
    <t>10-o % roztwór wodny roztwor PVP- jodu, preparat odkażający do skóry, błon śluzowych i ran ; aktywny w stosunku do B,V,F, Tbc, S</t>
  </si>
  <si>
    <t xml:space="preserve">100mg/ml </t>
  </si>
  <si>
    <t>Alteplase - proszek i rozp. do sporz. roztw. do inf.</t>
  </si>
  <si>
    <t>1 g/ml</t>
  </si>
  <si>
    <t>Ceftazidime - proszek do sporz. roztworu do inj.</t>
  </si>
  <si>
    <t>Cefuroxime - proszek do sporz. roztworu do inj.</t>
  </si>
  <si>
    <t>op. 10 fiol.</t>
  </si>
  <si>
    <t>Cisatracurium - 2 mg/ml roztwór do wstrzykiwań lub infuzji</t>
  </si>
  <si>
    <t xml:space="preserve">Barium sulfate - zawiesina p.o i p.r. </t>
  </si>
  <si>
    <t xml:space="preserve">Fluorescein sodium -100 mg/ml roztwór do wstrzykiwań </t>
  </si>
  <si>
    <t>op. 12 fiol.</t>
  </si>
  <si>
    <t>Octreotide - 50 µg/ml roztwór do wstrzykiwań</t>
  </si>
  <si>
    <t>Octreotide - 100 µg/ml roztwór do wstrzykiwań</t>
  </si>
  <si>
    <t>50 µg</t>
  </si>
  <si>
    <t>op. 40 g</t>
  </si>
  <si>
    <t xml:space="preserve">Silver sulfathiazole -  krem </t>
  </si>
  <si>
    <t>20 mg/ml</t>
  </si>
  <si>
    <t xml:space="preserve">Filgrastim - roztwór do wstrzykiwań lub infuzji </t>
  </si>
  <si>
    <t>Pakiet  2</t>
  </si>
  <si>
    <t>Pakiet 3</t>
  </si>
  <si>
    <t>Pakiet  5</t>
  </si>
  <si>
    <t>Pakiet 7</t>
  </si>
  <si>
    <t>Pakiet 8</t>
  </si>
  <si>
    <t>Pakiet 9</t>
  </si>
  <si>
    <t>Pakiet 11</t>
  </si>
  <si>
    <t>op.10 fiol.</t>
  </si>
  <si>
    <t>Tuberculin - roztwór do inj. śródskórnych</t>
  </si>
  <si>
    <t>Ciprofloxacin - 2 mg/ml roztwór do infuzji</t>
  </si>
  <si>
    <t>200 mg/100 ml</t>
  </si>
  <si>
    <t>400 mg/200 ml</t>
  </si>
  <si>
    <t>100 mg/50 ml</t>
  </si>
  <si>
    <t>Levofloxacin - 5 mg/ml roztwór do infuzji</t>
  </si>
  <si>
    <t>Levofloxacin</t>
  </si>
  <si>
    <t>Loversolum -  roztwór do wstrzykiwań i infuzji</t>
  </si>
  <si>
    <t>1 µg</t>
  </si>
  <si>
    <t>op. 5 czopków</t>
  </si>
  <si>
    <t>10 mg/g</t>
  </si>
  <si>
    <t>op. 6 tabl.</t>
  </si>
  <si>
    <t>op.  10 czopków</t>
  </si>
  <si>
    <t>105 mg jonów żelaza II</t>
  </si>
  <si>
    <t>300 j.m./g</t>
  </si>
  <si>
    <t>op. 20 g</t>
  </si>
  <si>
    <t>391 mg (10 mEq) jonów potasu</t>
  </si>
  <si>
    <t>-</t>
  </si>
  <si>
    <t>Allantoine zasypka</t>
  </si>
  <si>
    <t>Allantoine + Dexpanthenol</t>
  </si>
  <si>
    <t>2g alantoiny, 5g dekspantenolu</t>
  </si>
  <si>
    <t>Insulin aspart - analog insuliny ludzkiej szybko działający</t>
  </si>
  <si>
    <t>100 j./ml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</si>
  <si>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</si>
  <si>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</si>
  <si>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</si>
  <si>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</si>
  <si>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 xml:space="preserve">  Cena jednostkowa netto  </t>
  </si>
  <si>
    <t>Pakiet  13</t>
  </si>
  <si>
    <t>Pakiet  14</t>
  </si>
  <si>
    <t>Cefazoline  - proszek do sporz. roztworu do inj. i inf.</t>
  </si>
  <si>
    <t>Cefotaxime - proszek do sporz. roztworu do inj. i inf.</t>
  </si>
  <si>
    <t>10 mg/5 ml</t>
  </si>
  <si>
    <t>Teicoplanin - proszek i rozp. do sporz. roztw. do inj. i inf.</t>
  </si>
  <si>
    <t>50mg/g</t>
  </si>
  <si>
    <t>op. 30 g</t>
  </si>
  <si>
    <t>Omeprazole - proszek do sporz. roztw. do inf.</t>
  </si>
  <si>
    <t>100 µg/dawka</t>
  </si>
  <si>
    <t>op. 200 dawek</t>
  </si>
  <si>
    <t>op.  50 tabl.</t>
  </si>
  <si>
    <t xml:space="preserve">2000 mg </t>
  </si>
  <si>
    <t>Cefepime - proszek do sporz. roztw. do inj. i inf.</t>
  </si>
  <si>
    <t>Pakiet  4</t>
  </si>
  <si>
    <t>Pakiet  12</t>
  </si>
  <si>
    <t xml:space="preserve">   Cena jednostkowa netto   </t>
  </si>
  <si>
    <t xml:space="preserve"> 30 g</t>
  </si>
  <si>
    <t>op. 1 tabl.</t>
  </si>
  <si>
    <t>op. 10 amp. 3 ml</t>
  </si>
  <si>
    <t>op. 10 wkł. 3 ml</t>
  </si>
  <si>
    <t>op. 100 g</t>
  </si>
  <si>
    <t>op. 35 g</t>
  </si>
  <si>
    <t>Allantoine maść</t>
  </si>
  <si>
    <t>30mcg/0,5 ml (6mln j.m.)</t>
  </si>
  <si>
    <t>125mcg/0,5m</t>
  </si>
  <si>
    <t>63mcg+94mcg/0,5ml</t>
  </si>
  <si>
    <t>Peginterferonum beta-1a - roztwór do wstrzykiwań</t>
  </si>
  <si>
    <t>14 kaps.</t>
  </si>
  <si>
    <t>Dimethyl fumarate - kaps. dojelitowe, twarde</t>
  </si>
  <si>
    <t>240 mg</t>
  </si>
  <si>
    <t xml:space="preserve"> 56 kaps.</t>
  </si>
  <si>
    <t>op. 2 amp.-strz.</t>
  </si>
  <si>
    <t>op. 4 amp.-strz./ wstrzykiwacz</t>
  </si>
  <si>
    <t>op. 1+1 amp.-strz.</t>
  </si>
  <si>
    <t>Albendazole</t>
  </si>
  <si>
    <t>Alfacalcidol</t>
  </si>
  <si>
    <t>Bisacodyl</t>
  </si>
  <si>
    <t>Clotrimazole - krem</t>
  </si>
  <si>
    <t>Clotrimazole</t>
  </si>
  <si>
    <t>Diazepam</t>
  </si>
  <si>
    <t>Diclofenac</t>
  </si>
  <si>
    <t xml:space="preserve">Heparin - krem </t>
  </si>
  <si>
    <t xml:space="preserve">Mivacurium chloride - 2 mg/ml  roztw. do inj. </t>
  </si>
  <si>
    <t>Nitrazepam</t>
  </si>
  <si>
    <t>Oxazepam</t>
  </si>
  <si>
    <t>Phenylbutazone</t>
  </si>
  <si>
    <t>Remifentanil hydrochloride - proszek do sporz. roztw. do inf. i inj.</t>
  </si>
  <si>
    <t>Salbutamol - aerozol wziewny, zawiesina</t>
  </si>
  <si>
    <t>Potassium chloride - tabl. o przedł. uwalnianiu</t>
  </si>
  <si>
    <t>Bhenylbutazone - maść</t>
  </si>
  <si>
    <t>sasz.</t>
  </si>
  <si>
    <t xml:space="preserve">Budesonide - 0,5 mg/ml zaw. do nebulizacji </t>
  </si>
  <si>
    <t>op.  200 ml</t>
  </si>
  <si>
    <t>10 mg/5ml</t>
  </si>
  <si>
    <t>op. 30 ml</t>
  </si>
  <si>
    <t>op. 1000 ml</t>
  </si>
  <si>
    <t>Lidocaine + phenylephrine + tropicamide r-r do wstrzykiwań</t>
  </si>
  <si>
    <t>20 ampułek 0,6 ml</t>
  </si>
  <si>
    <t>10 mg + 3,1 mg + 0,2 mg /ml</t>
  </si>
  <si>
    <t>Interferon beta -1a - roztwór do wstrzykiwań</t>
  </si>
  <si>
    <t>lp</t>
  </si>
  <si>
    <t>Rozmiar</t>
  </si>
  <si>
    <t xml:space="preserve">    Cena jednostkowa netto    </t>
  </si>
  <si>
    <t xml:space="preserve">Paracetamolum </t>
  </si>
  <si>
    <t>1 g/ 100 ml</t>
  </si>
  <si>
    <t>fiolka</t>
  </si>
  <si>
    <t>0,5 g/ 50 ml</t>
  </si>
  <si>
    <t>Iron (II) sulfate - tabl. o przedł.uwalnianiu</t>
  </si>
  <si>
    <t>250 mg/50 ml</t>
  </si>
  <si>
    <t>500 mg/100 ml</t>
  </si>
  <si>
    <t>Pakiet 16</t>
  </si>
  <si>
    <t>Teophylline - tabl. o przedł. uwalnianiu</t>
  </si>
  <si>
    <t>Meropenem - proszek do sporz. roztw. do inj. i inf.</t>
  </si>
  <si>
    <t>Carbachol - 0,1 mg/ml roztwór do stos. wewnątrzgałkowego</t>
  </si>
  <si>
    <t>1 mg/ml</t>
  </si>
  <si>
    <t>10 mg/2 ml</t>
  </si>
  <si>
    <t>Sulfamethoxazole + trimethoprim - koncentrat do sporz. roztw. do inf.</t>
  </si>
  <si>
    <t>400 mg+ 80 mg/5 ml</t>
  </si>
  <si>
    <t>30 mln j.m./0,5 ml</t>
  </si>
  <si>
    <t>48 mln j.m./0,5 ml</t>
  </si>
  <si>
    <t>op. amp.-strz.</t>
  </si>
  <si>
    <t>350 mg jodu/ml</t>
  </si>
  <si>
    <t>300 mg jodu/ml</t>
  </si>
  <si>
    <t>op.  100 ml</t>
  </si>
  <si>
    <t>op.  50 ml</t>
  </si>
  <si>
    <t>Pakiet  15</t>
  </si>
  <si>
    <t>Pakiet 17</t>
  </si>
  <si>
    <t>10 tabl.powl.</t>
  </si>
  <si>
    <t>0,15 mg/1,5 ml</t>
  </si>
  <si>
    <t>op.12 fiol.</t>
  </si>
  <si>
    <t>2000 mg/10ml</t>
  </si>
  <si>
    <t>25 000 j.m./5ml</t>
  </si>
  <si>
    <t>1000 mg/2ml</t>
  </si>
  <si>
    <t>2500 mg/5ml</t>
  </si>
  <si>
    <t>Natrium chloratum 10%</t>
  </si>
  <si>
    <t>1 mg/10ml</t>
  </si>
  <si>
    <t>op.100 amp. PE</t>
  </si>
  <si>
    <t>1680 mg/10ml</t>
  </si>
  <si>
    <t>1 mg/1ml</t>
  </si>
  <si>
    <t>4 mg/4ml</t>
  </si>
  <si>
    <t>300 mg/15ml</t>
  </si>
  <si>
    <t>20 mg/2ml</t>
  </si>
  <si>
    <t>op. 50 amp.</t>
  </si>
  <si>
    <t>0,09 mg/10ml</t>
  </si>
  <si>
    <t>op. 100 amp.</t>
  </si>
  <si>
    <t>10ml</t>
  </si>
  <si>
    <t xml:space="preserve"> op. 200 ml</t>
  </si>
  <si>
    <t>6 mg/2 ml</t>
  </si>
  <si>
    <t>150 mg/3ml</t>
  </si>
  <si>
    <t>op. 6 amp.</t>
  </si>
  <si>
    <t>40 mg/2ml</t>
  </si>
  <si>
    <t>300mg/3 ml</t>
  </si>
  <si>
    <t>1000 mg/50ml</t>
  </si>
  <si>
    <t xml:space="preserve">3 mg + 1 mg </t>
  </si>
  <si>
    <t>Pentoxifylline - 20 mg/ml konc. do sporz. roztw. do inf.</t>
  </si>
  <si>
    <t>Gliclazide - tabl. o zmodyfikowanym uwalnianiu</t>
  </si>
  <si>
    <t>Pakiet  18</t>
  </si>
  <si>
    <t>60 mg</t>
  </si>
  <si>
    <t>Perindopril</t>
  </si>
  <si>
    <t>op. 90 tabl.</t>
  </si>
  <si>
    <t>Trimetazidine - tabl. o zmodyfikowanym uwalnianiu</t>
  </si>
  <si>
    <t>35 mg</t>
  </si>
  <si>
    <t>Indapamide - tabl. powl. o przedł. uwaln.</t>
  </si>
  <si>
    <t>1,5 mg</t>
  </si>
  <si>
    <t>Voriconazole</t>
  </si>
  <si>
    <t xml:space="preserve"> 200 mg</t>
  </si>
  <si>
    <t>op.  20 tabl.</t>
  </si>
  <si>
    <t>1 fiol.zaw.: 4 g piperacyliny, 500 mg tazobaktamu</t>
  </si>
  <si>
    <t>1. Nazwa handlowa
2. EAN
3. Nr pozwolenia</t>
  </si>
  <si>
    <t>1. Nazwa handlowa
2. EAN 
3. Nr pozwolenia</t>
  </si>
  <si>
    <t>Sodium valproate + valproic acid - gran. o przedł. uwalnianiu</t>
  </si>
  <si>
    <t xml:space="preserve">166,76mg+72,61mg </t>
  </si>
  <si>
    <t xml:space="preserve">333,3mg+145,14mg </t>
  </si>
  <si>
    <t>op. 30 sasz.</t>
  </si>
  <si>
    <t>1. Nazwa handlowa 2. EAN 
3. Nr pozwolenia</t>
  </si>
  <si>
    <t xml:space="preserve">Poz. 2 - Na czas trwania umowy zamawiający wymaga użyczenia 3 parowników kompatybilnych z oferowanym produktem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</si>
</sst>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9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7.5"/>
      <name val="Arial"/>
      <family val="2"/>
    </font>
    <font>
      <b/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4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44" fontId="8" fillId="0" borderId="11" xfId="0" applyNumberFormat="1" applyFont="1" applyBorder="1" applyAlignment="1">
      <alignment vertical="center"/>
    </xf>
    <xf numFmtId="44" fontId="8" fillId="0" borderId="0" xfId="0" applyNumberFormat="1" applyFont="1" applyAlignment="1">
      <alignment horizontal="center" vertical="center" wrapText="1"/>
    </xf>
    <xf numFmtId="44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wrapText="1"/>
    </xf>
    <xf numFmtId="44" fontId="9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10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44" fontId="11" fillId="0" borderId="11" xfId="0" applyNumberFormat="1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vertical="center"/>
    </xf>
    <xf numFmtId="168" fontId="10" fillId="35" borderId="10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4" fontId="10" fillId="0" borderId="0" xfId="0" applyNumberFormat="1" applyFont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 wrapText="1"/>
    </xf>
    <xf numFmtId="168" fontId="11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4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4" fontId="11" fillId="0" borderId="10" xfId="0" applyNumberFormat="1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68" fontId="10" fillId="34" borderId="0" xfId="0" applyNumberFormat="1" applyFont="1" applyFill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8" fontId="11" fillId="36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68" fontId="10" fillId="37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44" fontId="10" fillId="0" borderId="0" xfId="0" applyNumberFormat="1" applyFont="1" applyFill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44" fontId="10" fillId="34" borderId="1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4" fontId="10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44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168" fontId="11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/>
    </xf>
    <xf numFmtId="4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44" fontId="10" fillId="37" borderId="10" xfId="0" applyNumberFormat="1" applyFont="1" applyFill="1" applyBorder="1" applyAlignment="1">
      <alignment horizontal="right" vertical="center"/>
    </xf>
    <xf numFmtId="44" fontId="10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4" fontId="10" fillId="0" borderId="11" xfId="0" applyNumberFormat="1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168" fontId="10" fillId="35" borderId="20" xfId="0" applyNumberFormat="1" applyFont="1" applyFill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44" fontId="10" fillId="0" borderId="12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8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37" borderId="0" xfId="0" applyFont="1" applyFill="1" applyAlignment="1">
      <alignment horizontal="center" vertical="center"/>
    </xf>
    <xf numFmtId="0" fontId="10" fillId="37" borderId="0" xfId="0" applyFont="1" applyFill="1" applyBorder="1" applyAlignment="1">
      <alignment horizontal="left" vertical="center" wrapText="1"/>
    </xf>
    <xf numFmtId="3" fontId="10" fillId="37" borderId="0" xfId="0" applyNumberFormat="1" applyFont="1" applyFill="1" applyBorder="1" applyAlignment="1">
      <alignment horizontal="left" vertical="center" wrapText="1"/>
    </xf>
    <xf numFmtId="168" fontId="10" fillId="36" borderId="0" xfId="0" applyNumberFormat="1" applyFont="1" applyFill="1" applyAlignment="1">
      <alignment horizontal="center" vertical="center" wrapText="1"/>
    </xf>
    <xf numFmtId="168" fontId="11" fillId="37" borderId="0" xfId="0" applyNumberFormat="1" applyFont="1" applyFill="1" applyBorder="1" applyAlignment="1">
      <alignment horizontal="center" vertical="center" wrapText="1"/>
    </xf>
    <xf numFmtId="0" fontId="10" fillId="37" borderId="0" xfId="0" applyFont="1" applyFill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 horizontal="center" vertical="center" wrapText="1"/>
    </xf>
    <xf numFmtId="44" fontId="10" fillId="34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8" fontId="10" fillId="34" borderId="10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44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68" fontId="1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8" fontId="8" fillId="0" borderId="12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vertical="center" wrapText="1"/>
    </xf>
    <xf numFmtId="168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right" vertical="center"/>
    </xf>
    <xf numFmtId="168" fontId="11" fillId="0" borderId="0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34"/>
  <sheetViews>
    <sheetView tabSelected="1" zoomScale="130" zoomScaleNormal="130" workbookViewId="0" topLeftCell="A1">
      <selection activeCell="L2" sqref="L2"/>
    </sheetView>
  </sheetViews>
  <sheetFormatPr defaultColWidth="8.8515625" defaultRowHeight="12.75"/>
  <cols>
    <col min="1" max="1" width="3.57421875" style="31" bestFit="1" customWidth="1"/>
    <col min="2" max="2" width="34.140625" style="177" customWidth="1"/>
    <col min="3" max="3" width="12.140625" style="58" bestFit="1" customWidth="1"/>
    <col min="4" max="4" width="10.421875" style="57" customWidth="1"/>
    <col min="5" max="5" width="5.7109375" style="68" customWidth="1"/>
    <col min="6" max="6" width="11.421875" style="32" customWidth="1"/>
    <col min="7" max="7" width="11.421875" style="31" customWidth="1"/>
    <col min="8" max="8" width="7.28125" style="31" customWidth="1"/>
    <col min="9" max="9" width="11.8515625" style="33" customWidth="1"/>
    <col min="10" max="10" width="13.00390625" style="33" customWidth="1"/>
    <col min="11" max="11" width="13.140625" style="76" customWidth="1"/>
    <col min="12" max="12" width="8.7109375" style="33" customWidth="1"/>
    <col min="13" max="16384" width="8.8515625" style="33" customWidth="1"/>
  </cols>
  <sheetData>
    <row r="1" ht="9.75"/>
    <row r="2" ht="9.75"/>
    <row r="3" ht="9.75"/>
    <row r="4" ht="9.75"/>
    <row r="5" spans="3:12" s="41" customFormat="1" ht="9.75">
      <c r="C5" s="76"/>
      <c r="D5" s="77"/>
      <c r="E5" s="65"/>
      <c r="F5" s="64"/>
      <c r="H5" s="43"/>
      <c r="I5" s="191" t="s">
        <v>8</v>
      </c>
      <c r="J5" s="191"/>
      <c r="K5" s="191"/>
      <c r="L5" s="191"/>
    </row>
    <row r="6" spans="3:12" s="41" customFormat="1" ht="9.75">
      <c r="C6" s="76"/>
      <c r="D6" s="77"/>
      <c r="E6" s="65"/>
      <c r="F6" s="64"/>
      <c r="H6" s="43"/>
      <c r="I6" s="191"/>
      <c r="J6" s="191"/>
      <c r="K6" s="191"/>
      <c r="L6" s="191"/>
    </row>
    <row r="7" spans="2:12" s="41" customFormat="1" ht="9.75">
      <c r="B7" s="42" t="s">
        <v>14</v>
      </c>
      <c r="C7" s="78"/>
      <c r="D7" s="79"/>
      <c r="E7" s="80"/>
      <c r="F7" s="59"/>
      <c r="G7" s="57"/>
      <c r="H7" s="57"/>
      <c r="I7" s="57"/>
      <c r="J7" s="57"/>
      <c r="K7" s="58"/>
      <c r="L7" s="57"/>
    </row>
    <row r="8" spans="1:12" s="41" customFormat="1" ht="36">
      <c r="A8" s="45" t="s">
        <v>10</v>
      </c>
      <c r="B8" s="70" t="s">
        <v>0</v>
      </c>
      <c r="C8" s="72" t="s">
        <v>9</v>
      </c>
      <c r="D8" s="70" t="s">
        <v>1</v>
      </c>
      <c r="E8" s="73" t="s">
        <v>2</v>
      </c>
      <c r="F8" s="74" t="s">
        <v>37</v>
      </c>
      <c r="G8" s="75" t="s">
        <v>6</v>
      </c>
      <c r="H8" s="70" t="s">
        <v>4</v>
      </c>
      <c r="I8" s="75" t="s">
        <v>5</v>
      </c>
      <c r="J8" s="75" t="s">
        <v>3</v>
      </c>
      <c r="K8" s="95" t="s">
        <v>381</v>
      </c>
      <c r="L8" s="70" t="s">
        <v>7</v>
      </c>
    </row>
    <row r="9" spans="1:12" s="41" customFormat="1" ht="25.5" customHeight="1">
      <c r="A9" s="51">
        <v>1</v>
      </c>
      <c r="B9" s="192" t="s">
        <v>147</v>
      </c>
      <c r="C9" s="81" t="s">
        <v>17</v>
      </c>
      <c r="D9" s="82" t="s">
        <v>131</v>
      </c>
      <c r="E9" s="83">
        <v>150</v>
      </c>
      <c r="F9" s="84"/>
      <c r="G9" s="54">
        <f>ROUND(F9*(1+H9),2)</f>
        <v>0</v>
      </c>
      <c r="H9" s="55">
        <v>0.08</v>
      </c>
      <c r="I9" s="54">
        <f>ROUND(F9*E9,2)</f>
        <v>0</v>
      </c>
      <c r="J9" s="54">
        <f>ROUND(I9*(1+H9),2)</f>
        <v>0</v>
      </c>
      <c r="K9" s="72"/>
      <c r="L9" s="70"/>
    </row>
    <row r="10" spans="1:12" s="41" customFormat="1" ht="18.75" customHeight="1">
      <c r="A10" s="51">
        <v>2</v>
      </c>
      <c r="B10" s="193"/>
      <c r="C10" s="56" t="s">
        <v>18</v>
      </c>
      <c r="D10" s="82" t="s">
        <v>131</v>
      </c>
      <c r="E10" s="83">
        <v>150</v>
      </c>
      <c r="F10" s="84"/>
      <c r="G10" s="54">
        <f>ROUND(F10*(1+H10),2)</f>
        <v>0</v>
      </c>
      <c r="H10" s="55">
        <v>0.08</v>
      </c>
      <c r="I10" s="54">
        <f>ROUND(F10*E10,2)</f>
        <v>0</v>
      </c>
      <c r="J10" s="54">
        <f>ROUND(I10*(1+H10),2)</f>
        <v>0</v>
      </c>
      <c r="K10" s="72"/>
      <c r="L10" s="70"/>
    </row>
    <row r="11" spans="1:12" s="41" customFormat="1" ht="11.25" customHeight="1">
      <c r="A11" s="51">
        <v>3</v>
      </c>
      <c r="B11" s="192" t="s">
        <v>31</v>
      </c>
      <c r="C11" s="85" t="s">
        <v>20</v>
      </c>
      <c r="D11" s="82" t="s">
        <v>19</v>
      </c>
      <c r="E11" s="83">
        <v>2400</v>
      </c>
      <c r="F11" s="84"/>
      <c r="G11" s="54">
        <f>ROUND(F11*(1+H11),2)</f>
        <v>0</v>
      </c>
      <c r="H11" s="55">
        <v>0.08</v>
      </c>
      <c r="I11" s="54">
        <f>ROUND(F11*E11,2)</f>
        <v>0</v>
      </c>
      <c r="J11" s="54">
        <f>ROUND(I11*(1+H11),2)</f>
        <v>0</v>
      </c>
      <c r="K11" s="72"/>
      <c r="L11" s="70"/>
    </row>
    <row r="12" spans="1:12" s="41" customFormat="1" ht="14.25" customHeight="1">
      <c r="A12" s="51">
        <v>4</v>
      </c>
      <c r="B12" s="193"/>
      <c r="C12" s="85" t="s">
        <v>21</v>
      </c>
      <c r="D12" s="82" t="s">
        <v>19</v>
      </c>
      <c r="E12" s="83">
        <v>2000</v>
      </c>
      <c r="F12" s="84"/>
      <c r="G12" s="54">
        <f>ROUND(F12*(1+H12),2)</f>
        <v>0</v>
      </c>
      <c r="H12" s="55">
        <v>0.08</v>
      </c>
      <c r="I12" s="54">
        <f>ROUND(F12*E12,2)</f>
        <v>0</v>
      </c>
      <c r="J12" s="54">
        <f>ROUND(I12*(1+H12),2)</f>
        <v>0</v>
      </c>
      <c r="K12" s="72"/>
      <c r="L12" s="70"/>
    </row>
    <row r="13" spans="1:13" s="41" customFormat="1" ht="9.75">
      <c r="A13" s="31"/>
      <c r="B13" s="194"/>
      <c r="C13" s="194"/>
      <c r="D13" s="194"/>
      <c r="E13" s="194"/>
      <c r="F13" s="194"/>
      <c r="G13" s="87"/>
      <c r="H13" s="88" t="s">
        <v>11</v>
      </c>
      <c r="I13" s="89">
        <f>SUM(I9:I12)</f>
        <v>0</v>
      </c>
      <c r="J13" s="89">
        <f>SUM(J9:J12)</f>
        <v>0</v>
      </c>
      <c r="K13" s="58"/>
      <c r="L13" s="33"/>
      <c r="M13" s="33"/>
    </row>
    <row r="14" spans="1:13" s="41" customFormat="1" ht="9.75">
      <c r="A14" s="31"/>
      <c r="B14" s="90"/>
      <c r="C14" s="90"/>
      <c r="D14" s="91"/>
      <c r="E14" s="92"/>
      <c r="F14" s="90"/>
      <c r="G14" s="87"/>
      <c r="H14" s="93"/>
      <c r="I14" s="94"/>
      <c r="J14" s="195" t="s">
        <v>12</v>
      </c>
      <c r="K14" s="195"/>
      <c r="L14" s="195"/>
      <c r="M14" s="33"/>
    </row>
    <row r="15" spans="1:13" s="41" customFormat="1" ht="9.75">
      <c r="A15" s="31"/>
      <c r="B15" s="90"/>
      <c r="C15" s="90"/>
      <c r="D15" s="91"/>
      <c r="E15" s="92"/>
      <c r="F15" s="90"/>
      <c r="G15" s="87"/>
      <c r="H15" s="93"/>
      <c r="I15" s="94"/>
      <c r="J15" s="196" t="s">
        <v>13</v>
      </c>
      <c r="K15" s="196"/>
      <c r="L15" s="196"/>
      <c r="M15" s="33"/>
    </row>
    <row r="16" spans="2:12" s="41" customFormat="1" ht="9.75">
      <c r="B16" s="42" t="s">
        <v>216</v>
      </c>
      <c r="C16" s="78"/>
      <c r="D16" s="79"/>
      <c r="E16" s="80"/>
      <c r="F16" s="59"/>
      <c r="G16" s="57"/>
      <c r="H16" s="57"/>
      <c r="I16" s="57"/>
      <c r="J16" s="57"/>
      <c r="K16" s="58"/>
      <c r="L16" s="57"/>
    </row>
    <row r="17" spans="1:12" s="41" customFormat="1" ht="36">
      <c r="A17" s="45" t="s">
        <v>10</v>
      </c>
      <c r="B17" s="47" t="s">
        <v>0</v>
      </c>
      <c r="C17" s="95" t="s">
        <v>9</v>
      </c>
      <c r="D17" s="47" t="s">
        <v>1</v>
      </c>
      <c r="E17" s="96" t="s">
        <v>2</v>
      </c>
      <c r="F17" s="49" t="s">
        <v>37</v>
      </c>
      <c r="G17" s="50" t="s">
        <v>6</v>
      </c>
      <c r="H17" s="47" t="s">
        <v>4</v>
      </c>
      <c r="I17" s="50" t="s">
        <v>5</v>
      </c>
      <c r="J17" s="50" t="s">
        <v>3</v>
      </c>
      <c r="K17" s="95" t="s">
        <v>381</v>
      </c>
      <c r="L17" s="47" t="s">
        <v>7</v>
      </c>
    </row>
    <row r="18" spans="1:12" s="41" customFormat="1" ht="19.5">
      <c r="A18" s="51">
        <v>1</v>
      </c>
      <c r="B18" s="97" t="s">
        <v>32</v>
      </c>
      <c r="C18" s="81" t="s">
        <v>20</v>
      </c>
      <c r="D18" s="52" t="s">
        <v>19</v>
      </c>
      <c r="E18" s="83">
        <v>300</v>
      </c>
      <c r="F18" s="84"/>
      <c r="G18" s="54">
        <f>ROUND(F18*(1+H18),2)</f>
        <v>0</v>
      </c>
      <c r="H18" s="55">
        <v>0.08</v>
      </c>
      <c r="I18" s="54">
        <f>ROUND(F18*E18,2)</f>
        <v>0</v>
      </c>
      <c r="J18" s="54">
        <f>ROUND(I18*(1+H18),2)</f>
        <v>0</v>
      </c>
      <c r="K18" s="72"/>
      <c r="L18" s="70"/>
    </row>
    <row r="19" spans="1:12" ht="9.75">
      <c r="A19" s="98"/>
      <c r="B19" s="197"/>
      <c r="C19" s="197"/>
      <c r="D19" s="197"/>
      <c r="E19" s="197"/>
      <c r="F19" s="197"/>
      <c r="G19" s="100"/>
      <c r="H19" s="88" t="s">
        <v>11</v>
      </c>
      <c r="I19" s="89">
        <f>SUM(I18)</f>
        <v>0</v>
      </c>
      <c r="J19" s="89">
        <f>SUM(J18)</f>
        <v>0</v>
      </c>
      <c r="K19" s="90"/>
      <c r="L19" s="101"/>
    </row>
    <row r="20" spans="1:12" ht="9.75">
      <c r="A20" s="98"/>
      <c r="B20" s="99"/>
      <c r="C20" s="99"/>
      <c r="D20" s="102"/>
      <c r="E20" s="103"/>
      <c r="F20" s="104"/>
      <c r="G20" s="100"/>
      <c r="H20" s="93"/>
      <c r="I20" s="94"/>
      <c r="J20" s="195" t="s">
        <v>12</v>
      </c>
      <c r="K20" s="195"/>
      <c r="L20" s="195"/>
    </row>
    <row r="21" spans="1:12" ht="9.75">
      <c r="A21" s="98"/>
      <c r="B21" s="99"/>
      <c r="C21" s="99"/>
      <c r="D21" s="102"/>
      <c r="E21" s="103"/>
      <c r="F21" s="104"/>
      <c r="G21" s="100"/>
      <c r="H21" s="93"/>
      <c r="I21" s="94"/>
      <c r="J21" s="196" t="s">
        <v>13</v>
      </c>
      <c r="K21" s="196"/>
      <c r="L21" s="196"/>
    </row>
    <row r="22" ht="9.75">
      <c r="B22" s="42" t="s">
        <v>217</v>
      </c>
    </row>
    <row r="23" spans="1:13" ht="29.25" customHeight="1">
      <c r="A23" s="45" t="s">
        <v>10</v>
      </c>
      <c r="B23" s="47" t="s">
        <v>0</v>
      </c>
      <c r="C23" s="95" t="s">
        <v>9</v>
      </c>
      <c r="D23" s="47" t="s">
        <v>1</v>
      </c>
      <c r="E23" s="96" t="s">
        <v>2</v>
      </c>
      <c r="F23" s="49" t="s">
        <v>37</v>
      </c>
      <c r="G23" s="50" t="s">
        <v>6</v>
      </c>
      <c r="H23" s="47" t="s">
        <v>4</v>
      </c>
      <c r="I23" s="50" t="s">
        <v>5</v>
      </c>
      <c r="J23" s="50" t="s">
        <v>3</v>
      </c>
      <c r="K23" s="95" t="s">
        <v>381</v>
      </c>
      <c r="L23" s="47" t="s">
        <v>7</v>
      </c>
      <c r="M23" s="41"/>
    </row>
    <row r="24" spans="1:13" ht="42">
      <c r="A24" s="51">
        <v>1</v>
      </c>
      <c r="B24" s="97" t="s">
        <v>148</v>
      </c>
      <c r="C24" s="10" t="s">
        <v>380</v>
      </c>
      <c r="D24" s="52" t="s">
        <v>223</v>
      </c>
      <c r="E24" s="105">
        <v>375</v>
      </c>
      <c r="F24" s="106"/>
      <c r="G24" s="54">
        <f aca="true" t="shared" si="0" ref="G24:G29">ROUND(F24*(1+H24),2)</f>
        <v>0</v>
      </c>
      <c r="H24" s="55">
        <v>0.08</v>
      </c>
      <c r="I24" s="54">
        <f aca="true" t="shared" si="1" ref="I24:I29">ROUND(F24*E24,2)</f>
        <v>0</v>
      </c>
      <c r="J24" s="54">
        <f aca="true" t="shared" si="2" ref="J24:J29">ROUND(I24*(1+H24),2)</f>
        <v>0</v>
      </c>
      <c r="K24" s="56"/>
      <c r="L24" s="71"/>
      <c r="M24" s="41"/>
    </row>
    <row r="25" spans="1:12" ht="39">
      <c r="A25" s="51">
        <v>2</v>
      </c>
      <c r="B25" s="97" t="s">
        <v>34</v>
      </c>
      <c r="C25" s="56" t="s">
        <v>23</v>
      </c>
      <c r="D25" s="52" t="s">
        <v>223</v>
      </c>
      <c r="E25" s="105">
        <v>465</v>
      </c>
      <c r="F25" s="106"/>
      <c r="G25" s="54">
        <f t="shared" si="0"/>
        <v>0</v>
      </c>
      <c r="H25" s="55">
        <v>0.08</v>
      </c>
      <c r="I25" s="54">
        <f t="shared" si="1"/>
        <v>0</v>
      </c>
      <c r="J25" s="54">
        <f t="shared" si="2"/>
        <v>0</v>
      </c>
      <c r="K25" s="56"/>
      <c r="L25" s="71"/>
    </row>
    <row r="26" spans="1:12" ht="9.75">
      <c r="A26" s="51">
        <v>3</v>
      </c>
      <c r="B26" s="198" t="s">
        <v>265</v>
      </c>
      <c r="C26" s="56" t="s">
        <v>21</v>
      </c>
      <c r="D26" s="52" t="s">
        <v>19</v>
      </c>
      <c r="E26" s="105">
        <v>10</v>
      </c>
      <c r="F26" s="106"/>
      <c r="G26" s="54">
        <f t="shared" si="0"/>
        <v>0</v>
      </c>
      <c r="H26" s="55">
        <v>0.08</v>
      </c>
      <c r="I26" s="54">
        <f t="shared" si="1"/>
        <v>0</v>
      </c>
      <c r="J26" s="54">
        <f t="shared" si="2"/>
        <v>0</v>
      </c>
      <c r="K26" s="56"/>
      <c r="L26" s="71"/>
    </row>
    <row r="27" spans="1:12" ht="9.75">
      <c r="A27" s="51">
        <v>4</v>
      </c>
      <c r="B27" s="198"/>
      <c r="C27" s="56" t="s">
        <v>264</v>
      </c>
      <c r="D27" s="52" t="s">
        <v>19</v>
      </c>
      <c r="E27" s="105">
        <v>50</v>
      </c>
      <c r="F27" s="106"/>
      <c r="G27" s="54">
        <f t="shared" si="0"/>
        <v>0</v>
      </c>
      <c r="H27" s="55">
        <v>0.08</v>
      </c>
      <c r="I27" s="54">
        <f t="shared" si="1"/>
        <v>0</v>
      </c>
      <c r="J27" s="54">
        <f t="shared" si="2"/>
        <v>0</v>
      </c>
      <c r="K27" s="56"/>
      <c r="L27" s="71"/>
    </row>
    <row r="28" spans="1:12" ht="23.25" customHeight="1">
      <c r="A28" s="51">
        <v>5</v>
      </c>
      <c r="B28" s="192" t="s">
        <v>325</v>
      </c>
      <c r="C28" s="97" t="s">
        <v>20</v>
      </c>
      <c r="D28" s="52" t="s">
        <v>19</v>
      </c>
      <c r="E28" s="105">
        <v>1600</v>
      </c>
      <c r="F28" s="106"/>
      <c r="G28" s="54">
        <f t="shared" si="0"/>
        <v>0</v>
      </c>
      <c r="H28" s="55">
        <v>0.08</v>
      </c>
      <c r="I28" s="54">
        <f t="shared" si="1"/>
        <v>0</v>
      </c>
      <c r="J28" s="54">
        <f t="shared" si="2"/>
        <v>0</v>
      </c>
      <c r="K28" s="56"/>
      <c r="L28" s="71"/>
    </row>
    <row r="29" spans="1:12" ht="15.75" customHeight="1">
      <c r="A29" s="51">
        <v>6</v>
      </c>
      <c r="B29" s="193"/>
      <c r="C29" s="97" t="s">
        <v>21</v>
      </c>
      <c r="D29" s="52" t="s">
        <v>19</v>
      </c>
      <c r="E29" s="105">
        <v>60</v>
      </c>
      <c r="F29" s="106"/>
      <c r="G29" s="54">
        <f t="shared" si="0"/>
        <v>0</v>
      </c>
      <c r="H29" s="55">
        <v>0.08</v>
      </c>
      <c r="I29" s="54">
        <f t="shared" si="1"/>
        <v>0</v>
      </c>
      <c r="J29" s="54">
        <f t="shared" si="2"/>
        <v>0</v>
      </c>
      <c r="K29" s="56"/>
      <c r="L29" s="71"/>
    </row>
    <row r="30" spans="2:11" ht="9.75">
      <c r="B30" s="107"/>
      <c r="C30" s="107"/>
      <c r="D30" s="107"/>
      <c r="E30" s="108"/>
      <c r="F30" s="107"/>
      <c r="G30" s="87"/>
      <c r="H30" s="88" t="s">
        <v>11</v>
      </c>
      <c r="I30" s="89">
        <f>SUM(I24:I29)</f>
        <v>0</v>
      </c>
      <c r="J30" s="89">
        <f>SUM(J24:J29)</f>
        <v>0</v>
      </c>
      <c r="K30" s="58"/>
    </row>
    <row r="31" spans="2:13" ht="9.75">
      <c r="B31" s="63"/>
      <c r="D31" s="77"/>
      <c r="E31" s="65"/>
      <c r="F31" s="64"/>
      <c r="G31" s="41"/>
      <c r="H31" s="43"/>
      <c r="I31" s="109"/>
      <c r="J31" s="195" t="s">
        <v>12</v>
      </c>
      <c r="K31" s="195"/>
      <c r="L31" s="195"/>
      <c r="M31" s="41"/>
    </row>
    <row r="32" spans="2:13" ht="9.75">
      <c r="B32" s="63"/>
      <c r="D32" s="77"/>
      <c r="E32" s="65"/>
      <c r="F32" s="64"/>
      <c r="G32" s="41"/>
      <c r="H32" s="43"/>
      <c r="I32" s="109"/>
      <c r="J32" s="196" t="s">
        <v>13</v>
      </c>
      <c r="K32" s="196"/>
      <c r="L32" s="196"/>
      <c r="M32" s="41"/>
    </row>
    <row r="33" spans="1:13" ht="9.75">
      <c r="A33" s="41"/>
      <c r="B33" s="42" t="s">
        <v>266</v>
      </c>
      <c r="C33" s="78"/>
      <c r="D33" s="79"/>
      <c r="E33" s="80"/>
      <c r="F33" s="59"/>
      <c r="G33" s="57"/>
      <c r="H33" s="57"/>
      <c r="I33" s="57"/>
      <c r="J33" s="57"/>
      <c r="K33" s="58"/>
      <c r="L33" s="57"/>
      <c r="M33" s="41"/>
    </row>
    <row r="34" spans="1:13" ht="29.25" customHeight="1">
      <c r="A34" s="45" t="s">
        <v>10</v>
      </c>
      <c r="B34" s="47" t="s">
        <v>0</v>
      </c>
      <c r="C34" s="95" t="s">
        <v>9</v>
      </c>
      <c r="D34" s="47" t="s">
        <v>1</v>
      </c>
      <c r="E34" s="96" t="s">
        <v>2</v>
      </c>
      <c r="F34" s="49" t="s">
        <v>37</v>
      </c>
      <c r="G34" s="50" t="s">
        <v>6</v>
      </c>
      <c r="H34" s="47" t="s">
        <v>4</v>
      </c>
      <c r="I34" s="50" t="s">
        <v>5</v>
      </c>
      <c r="J34" s="50" t="s">
        <v>3</v>
      </c>
      <c r="K34" s="95" t="s">
        <v>382</v>
      </c>
      <c r="L34" s="47" t="s">
        <v>7</v>
      </c>
      <c r="M34" s="41"/>
    </row>
    <row r="35" spans="1:12" s="31" customFormat="1" ht="31.5" customHeight="1">
      <c r="A35" s="51">
        <v>1</v>
      </c>
      <c r="B35" s="56" t="s">
        <v>254</v>
      </c>
      <c r="C35" s="110" t="s">
        <v>21</v>
      </c>
      <c r="D35" s="52" t="s">
        <v>19</v>
      </c>
      <c r="E35" s="105">
        <v>4100</v>
      </c>
      <c r="F35" s="111"/>
      <c r="G35" s="54">
        <f>ROUND(F35*(1+H35),2)</f>
        <v>0</v>
      </c>
      <c r="H35" s="55">
        <v>0.08</v>
      </c>
      <c r="I35" s="54">
        <f>ROUND(F35*E35,2)</f>
        <v>0</v>
      </c>
      <c r="J35" s="54">
        <f>ROUND(I35*(1+H35),2)</f>
        <v>0</v>
      </c>
      <c r="K35" s="56"/>
      <c r="L35" s="51"/>
    </row>
    <row r="36" spans="1:12" ht="9.75">
      <c r="A36" s="51">
        <v>2</v>
      </c>
      <c r="B36" s="56" t="s">
        <v>255</v>
      </c>
      <c r="C36" s="56" t="s">
        <v>21</v>
      </c>
      <c r="D36" s="52" t="s">
        <v>19</v>
      </c>
      <c r="E36" s="105">
        <v>740</v>
      </c>
      <c r="F36" s="111"/>
      <c r="G36" s="54">
        <f aca="true" t="shared" si="3" ref="G36:G44">ROUND(F36*(1+H36),2)</f>
        <v>0</v>
      </c>
      <c r="H36" s="55">
        <v>0.08</v>
      </c>
      <c r="I36" s="54">
        <f aca="true" t="shared" si="4" ref="I36:I44">ROUND(F36*E36,2)</f>
        <v>0</v>
      </c>
      <c r="J36" s="54">
        <f aca="true" t="shared" si="5" ref="J36:J44">ROUND(I36*(1+H36),2)</f>
        <v>0</v>
      </c>
      <c r="K36" s="56"/>
      <c r="L36" s="51"/>
    </row>
    <row r="37" spans="1:12" ht="9.75">
      <c r="A37" s="112">
        <v>3</v>
      </c>
      <c r="B37" s="199" t="s">
        <v>28</v>
      </c>
      <c r="C37" s="81" t="s">
        <v>29</v>
      </c>
      <c r="D37" s="113" t="s">
        <v>45</v>
      </c>
      <c r="E37" s="105">
        <v>60</v>
      </c>
      <c r="F37" s="114"/>
      <c r="G37" s="54">
        <f t="shared" si="3"/>
        <v>0</v>
      </c>
      <c r="H37" s="55">
        <v>0.08</v>
      </c>
      <c r="I37" s="54">
        <f t="shared" si="4"/>
        <v>0</v>
      </c>
      <c r="J37" s="54">
        <f t="shared" si="5"/>
        <v>0</v>
      </c>
      <c r="K37" s="56"/>
      <c r="L37" s="51"/>
    </row>
    <row r="38" spans="1:12" ht="9.75">
      <c r="A38" s="51">
        <v>4</v>
      </c>
      <c r="B38" s="199"/>
      <c r="C38" s="81" t="s">
        <v>20</v>
      </c>
      <c r="D38" s="113" t="s">
        <v>45</v>
      </c>
      <c r="E38" s="105">
        <v>160</v>
      </c>
      <c r="F38" s="111"/>
      <c r="G38" s="54">
        <f t="shared" si="3"/>
        <v>0</v>
      </c>
      <c r="H38" s="55">
        <v>0.08</v>
      </c>
      <c r="I38" s="54">
        <f t="shared" si="4"/>
        <v>0</v>
      </c>
      <c r="J38" s="54">
        <f t="shared" si="5"/>
        <v>0</v>
      </c>
      <c r="K38" s="56"/>
      <c r="L38" s="51"/>
    </row>
    <row r="39" spans="1:12" s="63" customFormat="1" ht="17.25" customHeight="1">
      <c r="A39" s="115">
        <v>5</v>
      </c>
      <c r="B39" s="198" t="s">
        <v>149</v>
      </c>
      <c r="C39" s="56" t="s">
        <v>35</v>
      </c>
      <c r="D39" s="52" t="s">
        <v>22</v>
      </c>
      <c r="E39" s="105">
        <v>430</v>
      </c>
      <c r="F39" s="111"/>
      <c r="G39" s="54">
        <f t="shared" si="3"/>
        <v>0</v>
      </c>
      <c r="H39" s="55">
        <v>0.08</v>
      </c>
      <c r="I39" s="54">
        <f t="shared" si="4"/>
        <v>0</v>
      </c>
      <c r="J39" s="54">
        <f t="shared" si="5"/>
        <v>0</v>
      </c>
      <c r="K39" s="56"/>
      <c r="L39" s="51"/>
    </row>
    <row r="40" spans="1:12" s="63" customFormat="1" ht="10.5" customHeight="1">
      <c r="A40" s="115">
        <v>6</v>
      </c>
      <c r="B40" s="198"/>
      <c r="C40" s="56" t="s">
        <v>36</v>
      </c>
      <c r="D40" s="52" t="s">
        <v>22</v>
      </c>
      <c r="E40" s="105">
        <v>260</v>
      </c>
      <c r="F40" s="111"/>
      <c r="G40" s="54">
        <f t="shared" si="3"/>
        <v>0</v>
      </c>
      <c r="H40" s="55">
        <v>0.08</v>
      </c>
      <c r="I40" s="54">
        <f t="shared" si="4"/>
        <v>0</v>
      </c>
      <c r="J40" s="54">
        <f t="shared" si="5"/>
        <v>0</v>
      </c>
      <c r="K40" s="56"/>
      <c r="L40" s="51"/>
    </row>
    <row r="41" spans="1:12" ht="9.75">
      <c r="A41" s="112">
        <v>7</v>
      </c>
      <c r="B41" s="56" t="s">
        <v>202</v>
      </c>
      <c r="C41" s="116" t="s">
        <v>21</v>
      </c>
      <c r="D41" s="117" t="s">
        <v>19</v>
      </c>
      <c r="E41" s="118">
        <v>200</v>
      </c>
      <c r="F41" s="119"/>
      <c r="G41" s="54">
        <f t="shared" si="3"/>
        <v>0</v>
      </c>
      <c r="H41" s="55">
        <v>0.08</v>
      </c>
      <c r="I41" s="54">
        <f t="shared" si="4"/>
        <v>0</v>
      </c>
      <c r="J41" s="54">
        <f t="shared" si="5"/>
        <v>0</v>
      </c>
      <c r="K41" s="56"/>
      <c r="L41" s="51"/>
    </row>
    <row r="42" spans="1:12" s="41" customFormat="1" ht="29.25">
      <c r="A42" s="51">
        <v>8</v>
      </c>
      <c r="B42" s="120" t="s">
        <v>41</v>
      </c>
      <c r="C42" s="85" t="s">
        <v>40</v>
      </c>
      <c r="D42" s="82" t="s">
        <v>42</v>
      </c>
      <c r="E42" s="83">
        <v>280</v>
      </c>
      <c r="F42" s="84"/>
      <c r="G42" s="54">
        <f t="shared" si="3"/>
        <v>0</v>
      </c>
      <c r="H42" s="55">
        <v>0.08</v>
      </c>
      <c r="I42" s="54">
        <f t="shared" si="4"/>
        <v>0</v>
      </c>
      <c r="J42" s="54">
        <f t="shared" si="5"/>
        <v>0</v>
      </c>
      <c r="K42" s="56"/>
      <c r="L42" s="51"/>
    </row>
    <row r="43" spans="1:13" s="41" customFormat="1" ht="9.75">
      <c r="A43" s="51">
        <v>9</v>
      </c>
      <c r="B43" s="174" t="s">
        <v>377</v>
      </c>
      <c r="C43" s="85" t="s">
        <v>378</v>
      </c>
      <c r="D43" s="82" t="s">
        <v>379</v>
      </c>
      <c r="E43" s="83">
        <v>2</v>
      </c>
      <c r="F43" s="84"/>
      <c r="G43" s="54">
        <f>ROUND(F43*(1+H43),2)</f>
        <v>0</v>
      </c>
      <c r="H43" s="55">
        <v>0.08</v>
      </c>
      <c r="I43" s="54">
        <f>ROUND(F43*E43,2)</f>
        <v>0</v>
      </c>
      <c r="J43" s="54">
        <f>ROUND(I43*(1+H43),2)</f>
        <v>0</v>
      </c>
      <c r="K43" s="122"/>
      <c r="L43" s="176"/>
      <c r="M43" s="181"/>
    </row>
    <row r="44" spans="1:12" ht="19.5">
      <c r="A44" s="115">
        <v>10</v>
      </c>
      <c r="B44" s="121" t="s">
        <v>150</v>
      </c>
      <c r="C44" s="116" t="s">
        <v>21</v>
      </c>
      <c r="D44" s="117" t="s">
        <v>43</v>
      </c>
      <c r="E44" s="118">
        <v>7900</v>
      </c>
      <c r="F44" s="119"/>
      <c r="G44" s="54">
        <f t="shared" si="3"/>
        <v>0</v>
      </c>
      <c r="H44" s="55">
        <v>0.08</v>
      </c>
      <c r="I44" s="54">
        <f t="shared" si="4"/>
        <v>0</v>
      </c>
      <c r="J44" s="54">
        <f t="shared" si="5"/>
        <v>0</v>
      </c>
      <c r="K44" s="56"/>
      <c r="L44" s="51"/>
    </row>
    <row r="45" spans="1:13" ht="10.5" customHeight="1">
      <c r="A45" s="115">
        <v>11</v>
      </c>
      <c r="B45" s="192" t="s">
        <v>225</v>
      </c>
      <c r="C45" s="122" t="s">
        <v>228</v>
      </c>
      <c r="D45" s="82" t="s">
        <v>19</v>
      </c>
      <c r="E45" s="83">
        <v>500</v>
      </c>
      <c r="F45" s="84"/>
      <c r="G45" s="54">
        <f>ROUND(F45*(1+H45),2)</f>
        <v>0</v>
      </c>
      <c r="H45" s="55">
        <v>0.08</v>
      </c>
      <c r="I45" s="54">
        <f>ROUND(F45*E45,2)</f>
        <v>0</v>
      </c>
      <c r="J45" s="54">
        <f>ROUND(I45*(1+H45),2)</f>
        <v>0</v>
      </c>
      <c r="K45" s="182"/>
      <c r="L45" s="123"/>
      <c r="M45" s="41"/>
    </row>
    <row r="46" spans="1:13" ht="9.75">
      <c r="A46" s="112">
        <v>12</v>
      </c>
      <c r="B46" s="200"/>
      <c r="C46" s="122" t="s">
        <v>226</v>
      </c>
      <c r="D46" s="82" t="s">
        <v>19</v>
      </c>
      <c r="E46" s="83">
        <v>3800</v>
      </c>
      <c r="F46" s="84"/>
      <c r="G46" s="54">
        <f>ROUND(F46*(1+H46),2)</f>
        <v>0</v>
      </c>
      <c r="H46" s="55">
        <v>0.08</v>
      </c>
      <c r="I46" s="54">
        <f>ROUND(F46*E46,2)</f>
        <v>0</v>
      </c>
      <c r="J46" s="54">
        <f>ROUND(I46*(1+H46),2)</f>
        <v>0</v>
      </c>
      <c r="K46" s="182"/>
      <c r="L46" s="123"/>
      <c r="M46" s="41"/>
    </row>
    <row r="47" spans="1:13" ht="9.75">
      <c r="A47" s="51">
        <v>13</v>
      </c>
      <c r="B47" s="201"/>
      <c r="C47" s="122" t="s">
        <v>227</v>
      </c>
      <c r="D47" s="82" t="s">
        <v>19</v>
      </c>
      <c r="E47" s="83">
        <v>3500</v>
      </c>
      <c r="F47" s="84"/>
      <c r="G47" s="54">
        <f>ROUND(F47*(1+H47),2)</f>
        <v>0</v>
      </c>
      <c r="H47" s="55">
        <v>0.08</v>
      </c>
      <c r="I47" s="54">
        <f>ROUND(F47*E47,2)</f>
        <v>0</v>
      </c>
      <c r="J47" s="54">
        <f>ROUND(I47*(1+H47),2)</f>
        <v>0</v>
      </c>
      <c r="K47" s="182"/>
      <c r="L47" s="123"/>
      <c r="M47" s="41"/>
    </row>
    <row r="48" spans="2:11" ht="9.75">
      <c r="B48" s="202"/>
      <c r="C48" s="202"/>
      <c r="D48" s="202"/>
      <c r="E48" s="202"/>
      <c r="F48" s="202"/>
      <c r="G48" s="87"/>
      <c r="H48" s="124" t="s">
        <v>11</v>
      </c>
      <c r="I48" s="62">
        <f>SUM(I35:I47)</f>
        <v>0</v>
      </c>
      <c r="J48" s="62">
        <f>SUM(J35:J47)</f>
        <v>0</v>
      </c>
      <c r="K48" s="58"/>
    </row>
    <row r="49" spans="1:12" ht="9.75">
      <c r="A49" s="41"/>
      <c r="B49" s="41"/>
      <c r="C49" s="76"/>
      <c r="D49" s="77"/>
      <c r="E49" s="65"/>
      <c r="F49" s="64"/>
      <c r="G49" s="41"/>
      <c r="H49" s="44"/>
      <c r="I49" s="41"/>
      <c r="J49" s="195" t="s">
        <v>12</v>
      </c>
      <c r="K49" s="195"/>
      <c r="L49" s="195"/>
    </row>
    <row r="50" spans="1:12" ht="9.75">
      <c r="A50" s="41"/>
      <c r="B50" s="41"/>
      <c r="C50" s="76"/>
      <c r="D50" s="77"/>
      <c r="E50" s="65"/>
      <c r="F50" s="64"/>
      <c r="G50" s="41"/>
      <c r="H50" s="44"/>
      <c r="I50" s="41"/>
      <c r="J50" s="196" t="s">
        <v>13</v>
      </c>
      <c r="K50" s="196"/>
      <c r="L50" s="196"/>
    </row>
    <row r="51" spans="1:13" ht="9.75">
      <c r="A51" s="41"/>
      <c r="B51" s="42" t="s">
        <v>218</v>
      </c>
      <c r="C51" s="78"/>
      <c r="D51" s="79"/>
      <c r="E51" s="80"/>
      <c r="F51" s="59"/>
      <c r="G51" s="57"/>
      <c r="H51" s="57"/>
      <c r="I51" s="57"/>
      <c r="J51" s="57"/>
      <c r="K51" s="58"/>
      <c r="L51" s="57"/>
      <c r="M51" s="41"/>
    </row>
    <row r="52" spans="1:13" ht="29.25" customHeight="1">
      <c r="A52" s="45" t="s">
        <v>10</v>
      </c>
      <c r="B52" s="47" t="s">
        <v>0</v>
      </c>
      <c r="C52" s="95" t="s">
        <v>9</v>
      </c>
      <c r="D52" s="47" t="s">
        <v>1</v>
      </c>
      <c r="E52" s="96" t="s">
        <v>2</v>
      </c>
      <c r="F52" s="49" t="s">
        <v>194</v>
      </c>
      <c r="G52" s="50" t="s">
        <v>6</v>
      </c>
      <c r="H52" s="47" t="s">
        <v>4</v>
      </c>
      <c r="I52" s="50" t="s">
        <v>5</v>
      </c>
      <c r="J52" s="50" t="s">
        <v>3</v>
      </c>
      <c r="K52" s="95" t="s">
        <v>382</v>
      </c>
      <c r="L52" s="47" t="s">
        <v>7</v>
      </c>
      <c r="M52" s="41"/>
    </row>
    <row r="53" spans="1:13" ht="10.5" customHeight="1">
      <c r="A53" s="125">
        <v>1</v>
      </c>
      <c r="B53" s="192" t="s">
        <v>229</v>
      </c>
      <c r="C53" s="122" t="s">
        <v>321</v>
      </c>
      <c r="D53" s="82" t="s">
        <v>19</v>
      </c>
      <c r="E53" s="83">
        <v>800</v>
      </c>
      <c r="F53" s="84"/>
      <c r="G53" s="54">
        <f>ROUND(F53*(1+H53),2)</f>
        <v>0</v>
      </c>
      <c r="H53" s="55">
        <v>0.08</v>
      </c>
      <c r="I53" s="54">
        <f>ROUND(F53*E53,2)</f>
        <v>0</v>
      </c>
      <c r="J53" s="54">
        <f>ROUND(I53*(1+H53),2)</f>
        <v>0</v>
      </c>
      <c r="K53" s="182"/>
      <c r="L53" s="123"/>
      <c r="M53" s="41"/>
    </row>
    <row r="54" spans="1:13" ht="9.75">
      <c r="A54" s="125">
        <v>2</v>
      </c>
      <c r="B54" s="200"/>
      <c r="C54" s="122" t="s">
        <v>322</v>
      </c>
      <c r="D54" s="82" t="s">
        <v>19</v>
      </c>
      <c r="E54" s="83">
        <v>2500</v>
      </c>
      <c r="F54" s="84"/>
      <c r="G54" s="54">
        <f>ROUND(F54*(1+H54),2)</f>
        <v>0</v>
      </c>
      <c r="H54" s="55">
        <v>0.08</v>
      </c>
      <c r="I54" s="54">
        <f>ROUND(F54*E54,2)</f>
        <v>0</v>
      </c>
      <c r="J54" s="54">
        <f>ROUND(I54*(1+H54),2)</f>
        <v>0</v>
      </c>
      <c r="K54" s="182"/>
      <c r="L54" s="123"/>
      <c r="M54" s="41"/>
    </row>
    <row r="55" spans="1:13" ht="9.75">
      <c r="A55" s="125">
        <v>3</v>
      </c>
      <c r="B55" s="192" t="s">
        <v>230</v>
      </c>
      <c r="C55" s="81" t="s">
        <v>29</v>
      </c>
      <c r="D55" s="113" t="s">
        <v>340</v>
      </c>
      <c r="E55" s="105">
        <v>20</v>
      </c>
      <c r="F55" s="106"/>
      <c r="G55" s="54">
        <f>ROUND(F55*(1+H55),2)</f>
        <v>0</v>
      </c>
      <c r="H55" s="55">
        <v>0.08</v>
      </c>
      <c r="I55" s="54">
        <f>ROUND(F55*E55,2)</f>
        <v>0</v>
      </c>
      <c r="J55" s="54">
        <f>ROUND(I55*(1+H55),2)</f>
        <v>0</v>
      </c>
      <c r="K55" s="182"/>
      <c r="L55" s="123"/>
      <c r="M55" s="41"/>
    </row>
    <row r="56" spans="1:13" ht="9.75">
      <c r="A56" s="125">
        <v>4</v>
      </c>
      <c r="B56" s="193"/>
      <c r="C56" s="81" t="s">
        <v>20</v>
      </c>
      <c r="D56" s="52" t="s">
        <v>340</v>
      </c>
      <c r="E56" s="105">
        <v>5</v>
      </c>
      <c r="F56" s="106"/>
      <c r="G56" s="54">
        <f>ROUND(F56*(1+H56),2)</f>
        <v>0</v>
      </c>
      <c r="H56" s="55">
        <v>0.08</v>
      </c>
      <c r="I56" s="54">
        <f>ROUND(F56*E56,2)</f>
        <v>0</v>
      </c>
      <c r="J56" s="54">
        <f>ROUND(I56*(1+H56),2)</f>
        <v>0</v>
      </c>
      <c r="K56" s="182"/>
      <c r="L56" s="123"/>
      <c r="M56" s="41"/>
    </row>
    <row r="57" spans="2:12" ht="9.75">
      <c r="B57" s="194"/>
      <c r="C57" s="194"/>
      <c r="D57" s="194"/>
      <c r="E57" s="194"/>
      <c r="F57" s="194"/>
      <c r="G57" s="87"/>
      <c r="H57" s="124"/>
      <c r="I57" s="62">
        <f>SUM(I53:I56)</f>
        <v>0</v>
      </c>
      <c r="J57" s="62">
        <f>SUM(J53:J56)</f>
        <v>0</v>
      </c>
      <c r="K57" s="183"/>
      <c r="L57" s="126"/>
    </row>
    <row r="58" spans="1:12" ht="9.75">
      <c r="A58" s="41"/>
      <c r="B58" s="41"/>
      <c r="C58" s="76"/>
      <c r="D58" s="77"/>
      <c r="E58" s="65"/>
      <c r="F58" s="64"/>
      <c r="G58" s="41"/>
      <c r="H58" s="44"/>
      <c r="I58" s="41"/>
      <c r="J58" s="203" t="s">
        <v>12</v>
      </c>
      <c r="K58" s="204"/>
      <c r="L58" s="204"/>
    </row>
    <row r="59" spans="1:12" ht="9.75">
      <c r="A59" s="41"/>
      <c r="B59" s="41"/>
      <c r="C59" s="76"/>
      <c r="D59" s="77"/>
      <c r="E59" s="65"/>
      <c r="F59" s="64"/>
      <c r="G59" s="41"/>
      <c r="H59" s="44"/>
      <c r="I59" s="41"/>
      <c r="J59" s="196" t="s">
        <v>13</v>
      </c>
      <c r="K59" s="196"/>
      <c r="L59" s="196"/>
    </row>
    <row r="60" spans="2:8" ht="9.75">
      <c r="B60" s="42" t="s">
        <v>15</v>
      </c>
      <c r="H60" s="32"/>
    </row>
    <row r="61" spans="1:13" ht="29.25" customHeight="1">
      <c r="A61" s="45" t="s">
        <v>10</v>
      </c>
      <c r="B61" s="47" t="s">
        <v>0</v>
      </c>
      <c r="C61" s="95" t="s">
        <v>9</v>
      </c>
      <c r="D61" s="47" t="s">
        <v>1</v>
      </c>
      <c r="E61" s="96" t="s">
        <v>2</v>
      </c>
      <c r="F61" s="49" t="s">
        <v>194</v>
      </c>
      <c r="G61" s="50" t="s">
        <v>6</v>
      </c>
      <c r="H61" s="47" t="s">
        <v>4</v>
      </c>
      <c r="I61" s="50" t="s">
        <v>5</v>
      </c>
      <c r="J61" s="50" t="s">
        <v>3</v>
      </c>
      <c r="K61" s="95" t="s">
        <v>382</v>
      </c>
      <c r="L61" s="47" t="s">
        <v>7</v>
      </c>
      <c r="M61" s="41"/>
    </row>
    <row r="62" spans="1:12" ht="19.5">
      <c r="A62" s="51">
        <v>1</v>
      </c>
      <c r="B62" s="121" t="s">
        <v>196</v>
      </c>
      <c r="C62" s="116" t="s">
        <v>111</v>
      </c>
      <c r="D62" s="117" t="s">
        <v>19</v>
      </c>
      <c r="E62" s="118">
        <v>5</v>
      </c>
      <c r="F62" s="119"/>
      <c r="G62" s="54">
        <f>ROUND(F62*(1+H62),2)</f>
        <v>0</v>
      </c>
      <c r="H62" s="127">
        <v>0.08</v>
      </c>
      <c r="I62" s="54">
        <f>(ROUND(F62*E62,2))</f>
        <v>0</v>
      </c>
      <c r="J62" s="54">
        <f>ROUND(I62*(1+H62),2)</f>
        <v>0</v>
      </c>
      <c r="K62" s="56"/>
      <c r="L62" s="71"/>
    </row>
    <row r="63" spans="2:10" ht="9.75">
      <c r="B63" s="63"/>
      <c r="F63" s="34"/>
      <c r="G63" s="33"/>
      <c r="H63" s="124"/>
      <c r="I63" s="62">
        <f>SUM(I62)</f>
        <v>0</v>
      </c>
      <c r="J63" s="62">
        <f>SUM(J62)</f>
        <v>0</v>
      </c>
    </row>
    <row r="64" spans="1:12" ht="9.75">
      <c r="A64" s="41"/>
      <c r="B64" s="41"/>
      <c r="C64" s="76"/>
      <c r="D64" s="77"/>
      <c r="E64" s="65"/>
      <c r="F64" s="64"/>
      <c r="G64" s="41"/>
      <c r="H64" s="44"/>
      <c r="I64" s="41"/>
      <c r="J64" s="195" t="s">
        <v>12</v>
      </c>
      <c r="K64" s="195"/>
      <c r="L64" s="195"/>
    </row>
    <row r="65" spans="1:12" ht="9.75">
      <c r="A65" s="41"/>
      <c r="B65" s="41"/>
      <c r="C65" s="76"/>
      <c r="D65" s="77"/>
      <c r="E65" s="65"/>
      <c r="F65" s="64"/>
      <c r="G65" s="41"/>
      <c r="H65" s="44"/>
      <c r="I65" s="41"/>
      <c r="J65" s="196" t="s">
        <v>13</v>
      </c>
      <c r="K65" s="196"/>
      <c r="L65" s="196"/>
    </row>
    <row r="66" spans="2:8" ht="9.75">
      <c r="B66" s="42" t="s">
        <v>219</v>
      </c>
      <c r="H66" s="32"/>
    </row>
    <row r="67" spans="1:13" ht="27" customHeight="1">
      <c r="A67" s="45" t="s">
        <v>10</v>
      </c>
      <c r="B67" s="47" t="s">
        <v>0</v>
      </c>
      <c r="C67" s="95" t="s">
        <v>9</v>
      </c>
      <c r="D67" s="47" t="s">
        <v>1</v>
      </c>
      <c r="E67" s="96" t="s">
        <v>2</v>
      </c>
      <c r="F67" s="49" t="s">
        <v>251</v>
      </c>
      <c r="G67" s="50" t="s">
        <v>6</v>
      </c>
      <c r="H67" s="47" t="s">
        <v>4</v>
      </c>
      <c r="I67" s="50" t="s">
        <v>5</v>
      </c>
      <c r="J67" s="50" t="s">
        <v>3</v>
      </c>
      <c r="K67" s="95" t="s">
        <v>382</v>
      </c>
      <c r="L67" s="47" t="s">
        <v>7</v>
      </c>
      <c r="M67" s="41"/>
    </row>
    <row r="68" spans="1:12" ht="39">
      <c r="A68" s="51">
        <v>1</v>
      </c>
      <c r="B68" s="97" t="s">
        <v>195</v>
      </c>
      <c r="C68" s="116" t="s">
        <v>39</v>
      </c>
      <c r="D68" s="117" t="s">
        <v>38</v>
      </c>
      <c r="E68" s="118">
        <v>15</v>
      </c>
      <c r="F68" s="119"/>
      <c r="G68" s="54">
        <f>ROUND(F68*(1+H68),2)</f>
        <v>0</v>
      </c>
      <c r="H68" s="127">
        <v>0.08</v>
      </c>
      <c r="I68" s="54">
        <f>(ROUND(F68*E68,2))</f>
        <v>0</v>
      </c>
      <c r="J68" s="54">
        <f>ROUND(I68*(1+H68),2)</f>
        <v>0</v>
      </c>
      <c r="K68" s="129"/>
      <c r="L68" s="130"/>
    </row>
    <row r="69" spans="1:12" ht="19.5">
      <c r="A69" s="51">
        <v>2</v>
      </c>
      <c r="B69" s="113" t="s">
        <v>25</v>
      </c>
      <c r="C69" s="81" t="s">
        <v>26</v>
      </c>
      <c r="D69" s="52" t="s">
        <v>27</v>
      </c>
      <c r="E69" s="105">
        <v>84</v>
      </c>
      <c r="F69" s="106"/>
      <c r="G69" s="54">
        <f>ROUND(F69*(1+H69),2)</f>
        <v>0</v>
      </c>
      <c r="H69" s="127">
        <v>0.08</v>
      </c>
      <c r="I69" s="54">
        <f>(ROUND(F69*E69,2))</f>
        <v>0</v>
      </c>
      <c r="J69" s="54">
        <f>ROUND(I69*(1+H69),2)</f>
        <v>0</v>
      </c>
      <c r="K69" s="56"/>
      <c r="L69" s="71"/>
    </row>
    <row r="70" spans="2:12" ht="9.75">
      <c r="B70" s="205" t="s">
        <v>388</v>
      </c>
      <c r="C70" s="205"/>
      <c r="D70" s="205"/>
      <c r="E70" s="205"/>
      <c r="F70" s="205"/>
      <c r="G70" s="205"/>
      <c r="H70" s="205"/>
      <c r="I70" s="132">
        <f>SUM(I68:I69)</f>
        <v>0</v>
      </c>
      <c r="J70" s="62">
        <f>SUM(J68:J69)</f>
        <v>0</v>
      </c>
      <c r="K70" s="90"/>
      <c r="L70" s="101"/>
    </row>
    <row r="71" spans="2:7" ht="9.75">
      <c r="B71" s="63"/>
      <c r="F71" s="34"/>
      <c r="G71" s="33"/>
    </row>
    <row r="72" spans="1:12" ht="9.75">
      <c r="A72" s="41"/>
      <c r="B72" s="41"/>
      <c r="C72" s="76"/>
      <c r="D72" s="77"/>
      <c r="E72" s="65"/>
      <c r="F72" s="64"/>
      <c r="G72" s="41"/>
      <c r="H72" s="44"/>
      <c r="I72" s="41"/>
      <c r="J72" s="195" t="s">
        <v>12</v>
      </c>
      <c r="K72" s="195"/>
      <c r="L72" s="195"/>
    </row>
    <row r="73" spans="1:12" ht="9.75">
      <c r="A73" s="41"/>
      <c r="B73" s="41"/>
      <c r="C73" s="76"/>
      <c r="D73" s="77"/>
      <c r="E73" s="65"/>
      <c r="F73" s="64"/>
      <c r="G73" s="41"/>
      <c r="H73" s="44"/>
      <c r="I73" s="41"/>
      <c r="J73" s="196" t="s">
        <v>13</v>
      </c>
      <c r="K73" s="196"/>
      <c r="L73" s="196"/>
    </row>
    <row r="74" spans="2:8" ht="9.75">
      <c r="B74" s="42" t="s">
        <v>220</v>
      </c>
      <c r="H74" s="32"/>
    </row>
    <row r="75" spans="1:13" ht="29.25" customHeight="1">
      <c r="A75" s="45" t="s">
        <v>10</v>
      </c>
      <c r="B75" s="47" t="s">
        <v>0</v>
      </c>
      <c r="C75" s="95" t="s">
        <v>9</v>
      </c>
      <c r="D75" s="47" t="s">
        <v>1</v>
      </c>
      <c r="E75" s="96" t="s">
        <v>2</v>
      </c>
      <c r="F75" s="49" t="s">
        <v>194</v>
      </c>
      <c r="G75" s="50" t="s">
        <v>6</v>
      </c>
      <c r="H75" s="47" t="s">
        <v>4</v>
      </c>
      <c r="I75" s="50" t="s">
        <v>5</v>
      </c>
      <c r="J75" s="50" t="s">
        <v>3</v>
      </c>
      <c r="K75" s="95" t="s">
        <v>387</v>
      </c>
      <c r="L75" s="47" t="s">
        <v>7</v>
      </c>
      <c r="M75" s="41"/>
    </row>
    <row r="76" spans="1:12" ht="21" customHeight="1">
      <c r="A76" s="51">
        <v>1</v>
      </c>
      <c r="B76" s="133" t="s">
        <v>326</v>
      </c>
      <c r="C76" s="116" t="s">
        <v>341</v>
      </c>
      <c r="D76" s="117" t="s">
        <v>342</v>
      </c>
      <c r="E76" s="118">
        <v>10</v>
      </c>
      <c r="F76" s="119"/>
      <c r="G76" s="54">
        <f>ROUND(F76*(1+H76),2)</f>
        <v>0</v>
      </c>
      <c r="H76" s="127">
        <v>0.08</v>
      </c>
      <c r="I76" s="54">
        <f aca="true" t="shared" si="6" ref="I76:I87">(ROUND(F76*E76,2))</f>
        <v>0</v>
      </c>
      <c r="J76" s="54">
        <f aca="true" t="shared" si="7" ref="J76:J87">ROUND(I76*(1+H76),2)</f>
        <v>0</v>
      </c>
      <c r="K76" s="56"/>
      <c r="L76" s="71"/>
    </row>
    <row r="77" spans="1:12" ht="9.75">
      <c r="A77" s="51">
        <v>2</v>
      </c>
      <c r="B77" s="192" t="s">
        <v>198</v>
      </c>
      <c r="C77" s="192" t="s">
        <v>199</v>
      </c>
      <c r="D77" s="117" t="s">
        <v>307</v>
      </c>
      <c r="E77" s="118">
        <v>150</v>
      </c>
      <c r="F77" s="119"/>
      <c r="G77" s="54">
        <f>ROUND(F77*(1+H77),2)</f>
        <v>0</v>
      </c>
      <c r="H77" s="127">
        <v>0.08</v>
      </c>
      <c r="I77" s="54">
        <f t="shared" si="6"/>
        <v>0</v>
      </c>
      <c r="J77" s="54">
        <f t="shared" si="7"/>
        <v>0</v>
      </c>
      <c r="K77" s="56"/>
      <c r="L77" s="71"/>
    </row>
    <row r="78" spans="1:12" ht="9.75">
      <c r="A78" s="51">
        <v>3</v>
      </c>
      <c r="B78" s="193"/>
      <c r="C78" s="193"/>
      <c r="D78" s="117" t="s">
        <v>308</v>
      </c>
      <c r="E78" s="118">
        <v>150</v>
      </c>
      <c r="F78" s="119"/>
      <c r="G78" s="54">
        <f aca="true" t="shared" si="8" ref="G78:G89">ROUND(F78*(1+H78),2)</f>
        <v>0</v>
      </c>
      <c r="H78" s="127">
        <v>0.08</v>
      </c>
      <c r="I78" s="54">
        <f t="shared" si="6"/>
        <v>0</v>
      </c>
      <c r="J78" s="54">
        <f t="shared" si="7"/>
        <v>0</v>
      </c>
      <c r="K78" s="56"/>
      <c r="L78" s="71"/>
    </row>
    <row r="79" spans="1:12" ht="10.5" customHeight="1">
      <c r="A79" s="51">
        <v>4</v>
      </c>
      <c r="B79" s="192" t="s">
        <v>200</v>
      </c>
      <c r="C79" s="116">
        <v>10</v>
      </c>
      <c r="D79" s="117" t="s">
        <v>19</v>
      </c>
      <c r="E79" s="118">
        <v>35</v>
      </c>
      <c r="F79" s="119"/>
      <c r="G79" s="54">
        <f t="shared" si="8"/>
        <v>0</v>
      </c>
      <c r="H79" s="127">
        <v>0.08</v>
      </c>
      <c r="I79" s="54">
        <f t="shared" si="6"/>
        <v>0</v>
      </c>
      <c r="J79" s="54">
        <f t="shared" si="7"/>
        <v>0</v>
      </c>
      <c r="K79" s="56"/>
      <c r="L79" s="71"/>
    </row>
    <row r="80" spans="1:12" ht="9.75">
      <c r="A80" s="51">
        <v>5</v>
      </c>
      <c r="B80" s="200"/>
      <c r="C80" s="116">
        <v>20</v>
      </c>
      <c r="D80" s="117" t="s">
        <v>19</v>
      </c>
      <c r="E80" s="118">
        <v>50</v>
      </c>
      <c r="F80" s="119"/>
      <c r="G80" s="54">
        <f t="shared" si="8"/>
        <v>0</v>
      </c>
      <c r="H80" s="127">
        <v>0.08</v>
      </c>
      <c r="I80" s="54">
        <f t="shared" si="6"/>
        <v>0</v>
      </c>
      <c r="J80" s="54">
        <f t="shared" si="7"/>
        <v>0</v>
      </c>
      <c r="K80" s="56"/>
      <c r="L80" s="71"/>
    </row>
    <row r="81" spans="1:12" ht="9.75">
      <c r="A81" s="51">
        <v>6</v>
      </c>
      <c r="B81" s="193"/>
      <c r="C81" s="116">
        <v>50</v>
      </c>
      <c r="D81" s="117" t="s">
        <v>19</v>
      </c>
      <c r="E81" s="118">
        <v>40</v>
      </c>
      <c r="F81" s="119"/>
      <c r="G81" s="54">
        <f t="shared" si="8"/>
        <v>0</v>
      </c>
      <c r="H81" s="127">
        <v>0.08</v>
      </c>
      <c r="I81" s="54">
        <f t="shared" si="6"/>
        <v>0</v>
      </c>
      <c r="J81" s="54">
        <f t="shared" si="7"/>
        <v>0</v>
      </c>
      <c r="K81" s="56"/>
      <c r="L81" s="71"/>
    </row>
    <row r="82" spans="1:12" ht="10.5" customHeight="1">
      <c r="A82" s="51">
        <v>7</v>
      </c>
      <c r="B82" s="85" t="s">
        <v>203</v>
      </c>
      <c r="C82" s="116" t="s">
        <v>111</v>
      </c>
      <c r="D82" s="117" t="s">
        <v>204</v>
      </c>
      <c r="E82" s="118">
        <v>200</v>
      </c>
      <c r="F82" s="119"/>
      <c r="G82" s="54">
        <f t="shared" si="8"/>
        <v>0</v>
      </c>
      <c r="H82" s="127">
        <v>0.08</v>
      </c>
      <c r="I82" s="54">
        <f t="shared" si="6"/>
        <v>0</v>
      </c>
      <c r="J82" s="54">
        <f t="shared" si="7"/>
        <v>0</v>
      </c>
      <c r="K82" s="56"/>
      <c r="L82" s="71"/>
    </row>
    <row r="83" spans="1:12" ht="19.5">
      <c r="A83" s="51">
        <v>8</v>
      </c>
      <c r="B83" s="85" t="s">
        <v>205</v>
      </c>
      <c r="C83" s="116" t="s">
        <v>306</v>
      </c>
      <c r="D83" s="117" t="s">
        <v>180</v>
      </c>
      <c r="E83" s="118">
        <v>600</v>
      </c>
      <c r="F83" s="119"/>
      <c r="G83" s="54">
        <f t="shared" si="8"/>
        <v>0</v>
      </c>
      <c r="H83" s="127">
        <v>0.08</v>
      </c>
      <c r="I83" s="54">
        <f t="shared" si="6"/>
        <v>0</v>
      </c>
      <c r="J83" s="54">
        <f t="shared" si="7"/>
        <v>0</v>
      </c>
      <c r="K83" s="56"/>
      <c r="L83" s="71"/>
    </row>
    <row r="84" spans="1:12" ht="19.5">
      <c r="A84" s="51">
        <v>9</v>
      </c>
      <c r="B84" s="85" t="s">
        <v>207</v>
      </c>
      <c r="C84" s="116" t="s">
        <v>20</v>
      </c>
      <c r="D84" s="117" t="s">
        <v>208</v>
      </c>
      <c r="E84" s="118">
        <v>15</v>
      </c>
      <c r="F84" s="119"/>
      <c r="G84" s="54">
        <f t="shared" si="8"/>
        <v>0</v>
      </c>
      <c r="H84" s="127">
        <v>0.08</v>
      </c>
      <c r="I84" s="54">
        <f t="shared" si="6"/>
        <v>0</v>
      </c>
      <c r="J84" s="54">
        <f t="shared" si="7"/>
        <v>0</v>
      </c>
      <c r="K84" s="56"/>
      <c r="L84" s="71"/>
    </row>
    <row r="85" spans="1:12" ht="9.75">
      <c r="A85" s="51">
        <v>10</v>
      </c>
      <c r="B85" s="85" t="s">
        <v>209</v>
      </c>
      <c r="C85" s="116" t="s">
        <v>211</v>
      </c>
      <c r="D85" s="117" t="s">
        <v>131</v>
      </c>
      <c r="E85" s="118">
        <v>5</v>
      </c>
      <c r="F85" s="119"/>
      <c r="G85" s="54">
        <f t="shared" si="8"/>
        <v>0</v>
      </c>
      <c r="H85" s="127">
        <v>0.08</v>
      </c>
      <c r="I85" s="54">
        <f t="shared" si="6"/>
        <v>0</v>
      </c>
      <c r="J85" s="54">
        <f t="shared" si="7"/>
        <v>0</v>
      </c>
      <c r="K85" s="56"/>
      <c r="L85" s="71"/>
    </row>
    <row r="86" spans="1:12" ht="9.75">
      <c r="A86" s="51">
        <v>11</v>
      </c>
      <c r="B86" s="85" t="s">
        <v>210</v>
      </c>
      <c r="C86" s="116" t="s">
        <v>85</v>
      </c>
      <c r="D86" s="117" t="s">
        <v>131</v>
      </c>
      <c r="E86" s="118">
        <v>85</v>
      </c>
      <c r="F86" s="119"/>
      <c r="G86" s="54">
        <f t="shared" si="8"/>
        <v>0</v>
      </c>
      <c r="H86" s="127">
        <v>0.08</v>
      </c>
      <c r="I86" s="54">
        <f t="shared" si="6"/>
        <v>0</v>
      </c>
      <c r="J86" s="54">
        <f t="shared" si="7"/>
        <v>0</v>
      </c>
      <c r="K86" s="56"/>
      <c r="L86" s="71"/>
    </row>
    <row r="87" spans="1:12" ht="9.75">
      <c r="A87" s="51">
        <v>12</v>
      </c>
      <c r="B87" s="133" t="s">
        <v>213</v>
      </c>
      <c r="C87" s="116" t="s">
        <v>214</v>
      </c>
      <c r="D87" s="117" t="s">
        <v>212</v>
      </c>
      <c r="E87" s="118">
        <v>759</v>
      </c>
      <c r="F87" s="119"/>
      <c r="G87" s="54">
        <f t="shared" si="8"/>
        <v>0</v>
      </c>
      <c r="H87" s="127">
        <v>0.08</v>
      </c>
      <c r="I87" s="54">
        <f t="shared" si="6"/>
        <v>0</v>
      </c>
      <c r="J87" s="54">
        <f t="shared" si="7"/>
        <v>0</v>
      </c>
      <c r="K87" s="56"/>
      <c r="L87" s="71"/>
    </row>
    <row r="88" spans="1:12" ht="18.75" customHeight="1">
      <c r="A88" s="51">
        <v>13</v>
      </c>
      <c r="B88" s="192" t="s">
        <v>215</v>
      </c>
      <c r="C88" s="116" t="s">
        <v>331</v>
      </c>
      <c r="D88" s="117" t="s">
        <v>333</v>
      </c>
      <c r="E88" s="118">
        <v>50</v>
      </c>
      <c r="F88" s="84"/>
      <c r="G88" s="54">
        <f t="shared" si="8"/>
        <v>0</v>
      </c>
      <c r="H88" s="127">
        <v>0.08</v>
      </c>
      <c r="I88" s="54">
        <f>(ROUND(F88*E88,2))</f>
        <v>0</v>
      </c>
      <c r="J88" s="54">
        <f>ROUND(I88*(1+H88),2)</f>
        <v>0</v>
      </c>
      <c r="K88" s="56"/>
      <c r="L88" s="71"/>
    </row>
    <row r="89" spans="1:12" ht="13.5" customHeight="1">
      <c r="A89" s="51">
        <v>14</v>
      </c>
      <c r="B89" s="193"/>
      <c r="C89" s="116" t="s">
        <v>332</v>
      </c>
      <c r="D89" s="117" t="s">
        <v>333</v>
      </c>
      <c r="E89" s="118">
        <v>1</v>
      </c>
      <c r="F89" s="84"/>
      <c r="G89" s="54">
        <f t="shared" si="8"/>
        <v>0</v>
      </c>
      <c r="H89" s="127">
        <v>0.08</v>
      </c>
      <c r="I89" s="54">
        <f>(ROUND(F89*E89,2))</f>
        <v>0</v>
      </c>
      <c r="J89" s="54">
        <f>ROUND(I89*(1+H89),2)</f>
        <v>0</v>
      </c>
      <c r="K89" s="56"/>
      <c r="L89" s="71"/>
    </row>
    <row r="90" spans="1:12" ht="19.5">
      <c r="A90" s="51">
        <v>15</v>
      </c>
      <c r="B90" s="121" t="s">
        <v>197</v>
      </c>
      <c r="C90" s="116" t="s">
        <v>30</v>
      </c>
      <c r="D90" s="117" t="s">
        <v>22</v>
      </c>
      <c r="E90" s="118">
        <v>5</v>
      </c>
      <c r="F90" s="119"/>
      <c r="G90" s="54">
        <f>ROUND(F90*(1+H90),2)</f>
        <v>0</v>
      </c>
      <c r="H90" s="127">
        <v>0.08</v>
      </c>
      <c r="I90" s="54">
        <f>(ROUND(F90*E90,2))</f>
        <v>0</v>
      </c>
      <c r="J90" s="54">
        <f>ROUND(I90*(1+H90),2)</f>
        <v>0</v>
      </c>
      <c r="K90" s="56"/>
      <c r="L90" s="71"/>
    </row>
    <row r="91" spans="2:12" ht="9.75">
      <c r="B91" s="63"/>
      <c r="F91" s="34"/>
      <c r="G91" s="128"/>
      <c r="H91" s="124" t="s">
        <v>11</v>
      </c>
      <c r="I91" s="62">
        <f>SUM(I76:I90)</f>
        <v>0</v>
      </c>
      <c r="J91" s="62">
        <f>SUM(J76:J90)</f>
        <v>0</v>
      </c>
      <c r="K91" s="90"/>
      <c r="L91" s="101"/>
    </row>
    <row r="92" spans="2:7" ht="9.75">
      <c r="B92" s="63"/>
      <c r="F92" s="34"/>
      <c r="G92" s="33"/>
    </row>
    <row r="93" spans="1:12" ht="9.75">
      <c r="A93" s="41"/>
      <c r="B93" s="41"/>
      <c r="C93" s="76"/>
      <c r="D93" s="77"/>
      <c r="E93" s="65"/>
      <c r="F93" s="64"/>
      <c r="G93" s="41"/>
      <c r="H93" s="44"/>
      <c r="I93" s="41"/>
      <c r="J93" s="195" t="s">
        <v>12</v>
      </c>
      <c r="K93" s="195"/>
      <c r="L93" s="195"/>
    </row>
    <row r="94" spans="1:12" ht="9.75">
      <c r="A94" s="41"/>
      <c r="B94" s="41"/>
      <c r="C94" s="76"/>
      <c r="D94" s="77"/>
      <c r="E94" s="65"/>
      <c r="F94" s="64"/>
      <c r="G94" s="41"/>
      <c r="H94" s="44"/>
      <c r="I94" s="41"/>
      <c r="J94" s="196" t="s">
        <v>13</v>
      </c>
      <c r="K94" s="196"/>
      <c r="L94" s="196"/>
    </row>
    <row r="95" ht="9.75">
      <c r="B95" s="42" t="s">
        <v>221</v>
      </c>
    </row>
    <row r="96" spans="1:13" ht="29.25" customHeight="1">
      <c r="A96" s="45" t="s">
        <v>10</v>
      </c>
      <c r="B96" s="70" t="s">
        <v>0</v>
      </c>
      <c r="C96" s="72" t="s">
        <v>9</v>
      </c>
      <c r="D96" s="70" t="s">
        <v>1</v>
      </c>
      <c r="E96" s="73" t="s">
        <v>2</v>
      </c>
      <c r="F96" s="74" t="s">
        <v>37</v>
      </c>
      <c r="G96" s="134" t="s">
        <v>6</v>
      </c>
      <c r="H96" s="70" t="s">
        <v>4</v>
      </c>
      <c r="I96" s="134" t="s">
        <v>5</v>
      </c>
      <c r="J96" s="134" t="s">
        <v>3</v>
      </c>
      <c r="K96" s="72" t="s">
        <v>387</v>
      </c>
      <c r="L96" s="70" t="s">
        <v>7</v>
      </c>
      <c r="M96" s="41"/>
    </row>
    <row r="97" spans="1:13" ht="10.5" customHeight="1">
      <c r="A97" s="51">
        <v>1</v>
      </c>
      <c r="B97" s="90" t="s">
        <v>121</v>
      </c>
      <c r="C97" s="56" t="s">
        <v>29</v>
      </c>
      <c r="D97" s="52" t="s">
        <v>52</v>
      </c>
      <c r="E97" s="105">
        <v>40</v>
      </c>
      <c r="F97" s="135"/>
      <c r="G97" s="54">
        <f>ROUND(F97*(1+H97),2)</f>
        <v>0</v>
      </c>
      <c r="H97" s="127">
        <v>0.08</v>
      </c>
      <c r="I97" s="54">
        <f>(ROUND(F97*E97,2))</f>
        <v>0</v>
      </c>
      <c r="J97" s="54">
        <f>ROUND(I97*(1+H97),2)</f>
        <v>0</v>
      </c>
      <c r="K97" s="72"/>
      <c r="L97" s="70"/>
      <c r="M97" s="41"/>
    </row>
    <row r="98" spans="1:12" ht="9.75">
      <c r="A98" s="51">
        <v>2</v>
      </c>
      <c r="B98" s="206" t="s">
        <v>50</v>
      </c>
      <c r="C98" s="56" t="s">
        <v>17</v>
      </c>
      <c r="D98" s="52" t="s">
        <v>80</v>
      </c>
      <c r="E98" s="105">
        <v>60</v>
      </c>
      <c r="F98" s="136"/>
      <c r="G98" s="54">
        <f aca="true" t="shared" si="9" ref="G98:G141">ROUND(F98*(1+H98),2)</f>
        <v>0</v>
      </c>
      <c r="H98" s="127">
        <v>0.08</v>
      </c>
      <c r="I98" s="54">
        <f aca="true" t="shared" si="10" ref="I98:I150">(ROUND(F98*E98,2))</f>
        <v>0</v>
      </c>
      <c r="J98" s="54">
        <f aca="true" t="shared" si="11" ref="J98:J141">ROUND(I98*(1+H98),2)</f>
        <v>0</v>
      </c>
      <c r="K98" s="184"/>
      <c r="L98" s="137"/>
    </row>
    <row r="99" spans="1:12" ht="9.75">
      <c r="A99" s="51">
        <v>3</v>
      </c>
      <c r="B99" s="207"/>
      <c r="C99" s="56" t="s">
        <v>175</v>
      </c>
      <c r="D99" s="52" t="s">
        <v>129</v>
      </c>
      <c r="E99" s="105">
        <v>340</v>
      </c>
      <c r="F99" s="136"/>
      <c r="G99" s="54">
        <f t="shared" si="9"/>
        <v>0</v>
      </c>
      <c r="H99" s="127">
        <v>0.08</v>
      </c>
      <c r="I99" s="54">
        <f>(ROUND(F99*E99,2))</f>
        <v>0</v>
      </c>
      <c r="J99" s="54">
        <f>ROUND(I99*(1+H99),2)</f>
        <v>0</v>
      </c>
      <c r="K99" s="184"/>
      <c r="L99" s="137"/>
    </row>
    <row r="100" spans="1:12" ht="9.75">
      <c r="A100" s="51">
        <v>4</v>
      </c>
      <c r="B100" s="208" t="s">
        <v>122</v>
      </c>
      <c r="C100" s="56" t="s">
        <v>48</v>
      </c>
      <c r="D100" s="52" t="s">
        <v>52</v>
      </c>
      <c r="E100" s="105">
        <v>20</v>
      </c>
      <c r="F100" s="136"/>
      <c r="G100" s="54">
        <f t="shared" si="9"/>
        <v>0</v>
      </c>
      <c r="H100" s="127">
        <v>0.08</v>
      </c>
      <c r="I100" s="54">
        <f t="shared" si="10"/>
        <v>0</v>
      </c>
      <c r="J100" s="54">
        <f t="shared" si="11"/>
        <v>0</v>
      </c>
      <c r="K100" s="184"/>
      <c r="L100" s="137"/>
    </row>
    <row r="101" spans="1:12" ht="9.75">
      <c r="A101" s="51">
        <v>5</v>
      </c>
      <c r="B101" s="193"/>
      <c r="C101" s="56" t="s">
        <v>123</v>
      </c>
      <c r="D101" s="52" t="s">
        <v>52</v>
      </c>
      <c r="E101" s="105">
        <v>50</v>
      </c>
      <c r="F101" s="136"/>
      <c r="G101" s="54">
        <f t="shared" si="9"/>
        <v>0</v>
      </c>
      <c r="H101" s="127">
        <v>0.08</v>
      </c>
      <c r="I101" s="54">
        <f t="shared" si="10"/>
        <v>0</v>
      </c>
      <c r="J101" s="54">
        <f t="shared" si="11"/>
        <v>0</v>
      </c>
      <c r="K101" s="184"/>
      <c r="L101" s="137"/>
    </row>
    <row r="102" spans="1:12" ht="9.75">
      <c r="A102" s="51">
        <v>6</v>
      </c>
      <c r="B102" s="192" t="s">
        <v>124</v>
      </c>
      <c r="C102" s="56" t="s">
        <v>125</v>
      </c>
      <c r="D102" s="52" t="s">
        <v>97</v>
      </c>
      <c r="E102" s="105">
        <v>5</v>
      </c>
      <c r="F102" s="136"/>
      <c r="G102" s="54">
        <f t="shared" si="9"/>
        <v>0</v>
      </c>
      <c r="H102" s="127">
        <v>0.08</v>
      </c>
      <c r="I102" s="54">
        <f t="shared" si="10"/>
        <v>0</v>
      </c>
      <c r="J102" s="54">
        <f t="shared" si="11"/>
        <v>0</v>
      </c>
      <c r="K102" s="184"/>
      <c r="L102" s="137"/>
    </row>
    <row r="103" spans="1:12" ht="9.75">
      <c r="A103" s="51">
        <v>7</v>
      </c>
      <c r="B103" s="193"/>
      <c r="C103" s="56" t="s">
        <v>126</v>
      </c>
      <c r="D103" s="52" t="s">
        <v>97</v>
      </c>
      <c r="E103" s="105">
        <v>5</v>
      </c>
      <c r="F103" s="136"/>
      <c r="G103" s="54">
        <f t="shared" si="9"/>
        <v>0</v>
      </c>
      <c r="H103" s="127">
        <v>0.08</v>
      </c>
      <c r="I103" s="54">
        <f t="shared" si="10"/>
        <v>0</v>
      </c>
      <c r="J103" s="54">
        <f t="shared" si="11"/>
        <v>0</v>
      </c>
      <c r="K103" s="184"/>
      <c r="L103" s="137"/>
    </row>
    <row r="104" spans="1:12" ht="14.25" customHeight="1">
      <c r="A104" s="51">
        <v>8</v>
      </c>
      <c r="B104" s="97" t="s">
        <v>152</v>
      </c>
      <c r="C104" s="56" t="s">
        <v>21</v>
      </c>
      <c r="D104" s="52" t="s">
        <v>182</v>
      </c>
      <c r="E104" s="105">
        <v>600</v>
      </c>
      <c r="F104" s="53"/>
      <c r="G104" s="54">
        <f t="shared" si="9"/>
        <v>0</v>
      </c>
      <c r="H104" s="127">
        <v>0.08</v>
      </c>
      <c r="I104" s="54">
        <f t="shared" si="10"/>
        <v>0</v>
      </c>
      <c r="J104" s="54">
        <f t="shared" si="11"/>
        <v>0</v>
      </c>
      <c r="K104" s="81"/>
      <c r="L104" s="51"/>
    </row>
    <row r="105" spans="1:12" ht="9.75">
      <c r="A105" s="51">
        <v>9</v>
      </c>
      <c r="B105" s="97" t="s">
        <v>166</v>
      </c>
      <c r="C105" s="56" t="s">
        <v>127</v>
      </c>
      <c r="D105" s="52" t="s">
        <v>80</v>
      </c>
      <c r="E105" s="105">
        <v>6</v>
      </c>
      <c r="F105" s="136"/>
      <c r="G105" s="54">
        <f t="shared" si="9"/>
        <v>0</v>
      </c>
      <c r="H105" s="127">
        <v>0.08</v>
      </c>
      <c r="I105" s="54">
        <f t="shared" si="10"/>
        <v>0</v>
      </c>
      <c r="J105" s="54">
        <f t="shared" si="11"/>
        <v>0</v>
      </c>
      <c r="K105" s="184"/>
      <c r="L105" s="137"/>
    </row>
    <row r="106" spans="1:12" ht="9.75">
      <c r="A106" s="51">
        <v>10</v>
      </c>
      <c r="B106" s="192" t="s">
        <v>128</v>
      </c>
      <c r="C106" s="56" t="s">
        <v>63</v>
      </c>
      <c r="D106" s="52" t="s">
        <v>52</v>
      </c>
      <c r="E106" s="105">
        <v>40</v>
      </c>
      <c r="F106" s="136"/>
      <c r="G106" s="54">
        <f t="shared" si="9"/>
        <v>0</v>
      </c>
      <c r="H106" s="127">
        <v>0.08</v>
      </c>
      <c r="I106" s="54">
        <f t="shared" si="10"/>
        <v>0</v>
      </c>
      <c r="J106" s="54">
        <f t="shared" si="11"/>
        <v>0</v>
      </c>
      <c r="K106" s="184"/>
      <c r="L106" s="138"/>
    </row>
    <row r="107" spans="1:12" ht="9.75">
      <c r="A107" s="51">
        <v>11</v>
      </c>
      <c r="B107" s="193"/>
      <c r="C107" s="56" t="s">
        <v>65</v>
      </c>
      <c r="D107" s="52" t="s">
        <v>52</v>
      </c>
      <c r="E107" s="105">
        <v>60</v>
      </c>
      <c r="F107" s="53"/>
      <c r="G107" s="54">
        <f t="shared" si="9"/>
        <v>0</v>
      </c>
      <c r="H107" s="127">
        <v>0.08</v>
      </c>
      <c r="I107" s="54">
        <f t="shared" si="10"/>
        <v>0</v>
      </c>
      <c r="J107" s="54">
        <f t="shared" si="11"/>
        <v>0</v>
      </c>
      <c r="K107" s="81"/>
      <c r="L107" s="71"/>
    </row>
    <row r="108" spans="1:12" ht="9.75">
      <c r="A108" s="51">
        <v>12</v>
      </c>
      <c r="B108" s="209" t="s">
        <v>132</v>
      </c>
      <c r="C108" s="56" t="s">
        <v>74</v>
      </c>
      <c r="D108" s="52" t="s">
        <v>129</v>
      </c>
      <c r="E108" s="105">
        <v>70</v>
      </c>
      <c r="F108" s="53"/>
      <c r="G108" s="54">
        <f t="shared" si="9"/>
        <v>0</v>
      </c>
      <c r="H108" s="127">
        <v>0.08</v>
      </c>
      <c r="I108" s="54">
        <f t="shared" si="10"/>
        <v>0</v>
      </c>
      <c r="J108" s="54">
        <f t="shared" si="11"/>
        <v>0</v>
      </c>
      <c r="K108" s="81"/>
      <c r="L108" s="71"/>
    </row>
    <row r="109" spans="1:12" ht="9.75">
      <c r="A109" s="51">
        <v>13</v>
      </c>
      <c r="B109" s="210"/>
      <c r="C109" s="56" t="s">
        <v>67</v>
      </c>
      <c r="D109" s="52" t="s">
        <v>129</v>
      </c>
      <c r="E109" s="105">
        <v>50</v>
      </c>
      <c r="F109" s="53"/>
      <c r="G109" s="54">
        <f t="shared" si="9"/>
        <v>0</v>
      </c>
      <c r="H109" s="127">
        <v>0.08</v>
      </c>
      <c r="I109" s="54">
        <f t="shared" si="10"/>
        <v>0</v>
      </c>
      <c r="J109" s="54">
        <f t="shared" si="11"/>
        <v>0</v>
      </c>
      <c r="K109" s="81"/>
      <c r="L109" s="71"/>
    </row>
    <row r="110" spans="1:12" ht="9.75">
      <c r="A110" s="51">
        <v>14</v>
      </c>
      <c r="B110" s="211"/>
      <c r="C110" s="56" t="s">
        <v>44</v>
      </c>
      <c r="D110" s="52" t="s">
        <v>129</v>
      </c>
      <c r="E110" s="105">
        <v>15</v>
      </c>
      <c r="F110" s="53"/>
      <c r="G110" s="54">
        <f t="shared" si="9"/>
        <v>0</v>
      </c>
      <c r="H110" s="127">
        <v>0.08</v>
      </c>
      <c r="I110" s="54">
        <f t="shared" si="10"/>
        <v>0</v>
      </c>
      <c r="J110" s="54">
        <f t="shared" si="11"/>
        <v>0</v>
      </c>
      <c r="K110" s="81"/>
      <c r="L110" s="71"/>
    </row>
    <row r="111" spans="1:12" ht="9.75">
      <c r="A111" s="51">
        <v>15</v>
      </c>
      <c r="B111" s="140" t="s">
        <v>153</v>
      </c>
      <c r="C111" s="56" t="s">
        <v>327</v>
      </c>
      <c r="D111" s="52" t="s">
        <v>130</v>
      </c>
      <c r="E111" s="105">
        <v>510</v>
      </c>
      <c r="F111" s="53"/>
      <c r="G111" s="54">
        <f t="shared" si="9"/>
        <v>0</v>
      </c>
      <c r="H111" s="127">
        <v>0.08</v>
      </c>
      <c r="I111" s="54">
        <f t="shared" si="10"/>
        <v>0</v>
      </c>
      <c r="J111" s="54">
        <f t="shared" si="11"/>
        <v>0</v>
      </c>
      <c r="K111" s="81"/>
      <c r="L111" s="71"/>
    </row>
    <row r="112" spans="1:12" ht="9.75">
      <c r="A112" s="51">
        <v>16</v>
      </c>
      <c r="B112" s="209" t="s">
        <v>135</v>
      </c>
      <c r="C112" s="56" t="s">
        <v>69</v>
      </c>
      <c r="D112" s="52" t="s">
        <v>134</v>
      </c>
      <c r="E112" s="105">
        <v>50</v>
      </c>
      <c r="F112" s="53"/>
      <c r="G112" s="54">
        <f t="shared" si="9"/>
        <v>0</v>
      </c>
      <c r="H112" s="127">
        <v>0.08</v>
      </c>
      <c r="I112" s="54">
        <f t="shared" si="10"/>
        <v>0</v>
      </c>
      <c r="J112" s="54">
        <f t="shared" si="11"/>
        <v>0</v>
      </c>
      <c r="K112" s="81"/>
      <c r="L112" s="71"/>
    </row>
    <row r="113" spans="1:12" ht="9.75">
      <c r="A113" s="51">
        <v>17</v>
      </c>
      <c r="B113" s="211"/>
      <c r="C113" s="56" t="s">
        <v>111</v>
      </c>
      <c r="D113" s="52" t="s">
        <v>137</v>
      </c>
      <c r="E113" s="141">
        <v>40</v>
      </c>
      <c r="F113" s="142"/>
      <c r="G113" s="54">
        <f t="shared" si="9"/>
        <v>0</v>
      </c>
      <c r="H113" s="127">
        <v>0.08</v>
      </c>
      <c r="I113" s="54">
        <f t="shared" si="10"/>
        <v>0</v>
      </c>
      <c r="J113" s="54">
        <f t="shared" si="11"/>
        <v>0</v>
      </c>
      <c r="K113" s="81"/>
      <c r="L113" s="71"/>
    </row>
    <row r="114" spans="1:12" ht="9.75">
      <c r="A114" s="51">
        <v>18</v>
      </c>
      <c r="B114" s="140" t="s">
        <v>136</v>
      </c>
      <c r="C114" s="56" t="s">
        <v>47</v>
      </c>
      <c r="D114" s="52" t="s">
        <v>52</v>
      </c>
      <c r="E114" s="105">
        <v>385</v>
      </c>
      <c r="F114" s="143"/>
      <c r="G114" s="54">
        <f t="shared" si="9"/>
        <v>0</v>
      </c>
      <c r="H114" s="127">
        <v>0.08</v>
      </c>
      <c r="I114" s="54">
        <f t="shared" si="10"/>
        <v>0</v>
      </c>
      <c r="J114" s="54">
        <f t="shared" si="11"/>
        <v>0</v>
      </c>
      <c r="K114" s="81"/>
      <c r="L114" s="71"/>
    </row>
    <row r="115" spans="1:12" ht="9.75">
      <c r="A115" s="51">
        <v>19</v>
      </c>
      <c r="B115" s="140" t="s">
        <v>192</v>
      </c>
      <c r="C115" s="56" t="s">
        <v>344</v>
      </c>
      <c r="D115" s="52" t="s">
        <v>223</v>
      </c>
      <c r="E115" s="105">
        <v>160</v>
      </c>
      <c r="F115" s="53"/>
      <c r="G115" s="54">
        <f t="shared" si="9"/>
        <v>0</v>
      </c>
      <c r="H115" s="127">
        <v>0.08</v>
      </c>
      <c r="I115" s="54">
        <f t="shared" si="10"/>
        <v>0</v>
      </c>
      <c r="J115" s="54">
        <f t="shared" si="11"/>
        <v>0</v>
      </c>
      <c r="K115" s="81"/>
      <c r="L115" s="71"/>
    </row>
    <row r="116" spans="1:12" ht="9.75">
      <c r="A116" s="51">
        <v>20</v>
      </c>
      <c r="B116" s="140" t="s">
        <v>139</v>
      </c>
      <c r="C116" s="56" t="s">
        <v>59</v>
      </c>
      <c r="D116" s="52" t="s">
        <v>52</v>
      </c>
      <c r="E116" s="105">
        <v>5</v>
      </c>
      <c r="F116" s="53"/>
      <c r="G116" s="54">
        <f t="shared" si="9"/>
        <v>0</v>
      </c>
      <c r="H116" s="127">
        <v>0.08</v>
      </c>
      <c r="I116" s="54">
        <f t="shared" si="10"/>
        <v>0</v>
      </c>
      <c r="J116" s="54">
        <f t="shared" si="11"/>
        <v>0</v>
      </c>
      <c r="K116" s="81"/>
      <c r="L116" s="71"/>
    </row>
    <row r="117" spans="1:12" ht="9.75">
      <c r="A117" s="51">
        <v>21</v>
      </c>
      <c r="B117" s="140" t="s">
        <v>140</v>
      </c>
      <c r="C117" s="56" t="s">
        <v>141</v>
      </c>
      <c r="D117" s="52" t="s">
        <v>116</v>
      </c>
      <c r="E117" s="105">
        <v>20</v>
      </c>
      <c r="F117" s="53"/>
      <c r="G117" s="54">
        <f t="shared" si="9"/>
        <v>0</v>
      </c>
      <c r="H117" s="127">
        <v>0.08</v>
      </c>
      <c r="I117" s="54">
        <f t="shared" si="10"/>
        <v>0</v>
      </c>
      <c r="J117" s="54">
        <f t="shared" si="11"/>
        <v>0</v>
      </c>
      <c r="K117" s="81"/>
      <c r="L117" s="71"/>
    </row>
    <row r="118" spans="1:12" ht="9.75">
      <c r="A118" s="51">
        <v>22</v>
      </c>
      <c r="B118" s="140" t="s">
        <v>154</v>
      </c>
      <c r="C118" s="56" t="s">
        <v>343</v>
      </c>
      <c r="D118" s="52" t="s">
        <v>182</v>
      </c>
      <c r="E118" s="105">
        <v>380</v>
      </c>
      <c r="F118" s="53"/>
      <c r="G118" s="54">
        <f t="shared" si="9"/>
        <v>0</v>
      </c>
      <c r="H118" s="127">
        <v>0.08</v>
      </c>
      <c r="I118" s="54">
        <f t="shared" si="10"/>
        <v>0</v>
      </c>
      <c r="J118" s="54">
        <f t="shared" si="11"/>
        <v>0</v>
      </c>
      <c r="K118" s="81"/>
      <c r="L118" s="71"/>
    </row>
    <row r="119" spans="1:12" ht="9.75">
      <c r="A119" s="51">
        <v>23</v>
      </c>
      <c r="B119" s="209" t="s">
        <v>155</v>
      </c>
      <c r="C119" s="56" t="s">
        <v>345</v>
      </c>
      <c r="D119" s="52" t="s">
        <v>131</v>
      </c>
      <c r="E119" s="105">
        <v>3000</v>
      </c>
      <c r="F119" s="53"/>
      <c r="G119" s="54">
        <f t="shared" si="9"/>
        <v>0</v>
      </c>
      <c r="H119" s="127">
        <v>0.08</v>
      </c>
      <c r="I119" s="54">
        <f t="shared" si="10"/>
        <v>0</v>
      </c>
      <c r="J119" s="54">
        <f t="shared" si="11"/>
        <v>0</v>
      </c>
      <c r="K119" s="81"/>
      <c r="L119" s="71"/>
    </row>
    <row r="120" spans="1:12" ht="9.75">
      <c r="A120" s="51">
        <v>24</v>
      </c>
      <c r="B120" s="211"/>
      <c r="C120" s="56" t="s">
        <v>346</v>
      </c>
      <c r="D120" s="52" t="s">
        <v>131</v>
      </c>
      <c r="E120" s="105">
        <v>1600</v>
      </c>
      <c r="F120" s="53"/>
      <c r="G120" s="54">
        <f t="shared" si="9"/>
        <v>0</v>
      </c>
      <c r="H120" s="127">
        <v>0.08</v>
      </c>
      <c r="I120" s="54">
        <f t="shared" si="10"/>
        <v>0</v>
      </c>
      <c r="J120" s="54">
        <f t="shared" si="11"/>
        <v>0</v>
      </c>
      <c r="K120" s="81"/>
      <c r="L120" s="71"/>
    </row>
    <row r="121" spans="1:12" ht="9.75">
      <c r="A121" s="51">
        <v>25</v>
      </c>
      <c r="B121" s="140" t="s">
        <v>142</v>
      </c>
      <c r="C121" s="56" t="s">
        <v>20</v>
      </c>
      <c r="D121" s="52" t="s">
        <v>138</v>
      </c>
      <c r="E121" s="105">
        <v>1700</v>
      </c>
      <c r="F121" s="53"/>
      <c r="G121" s="54">
        <f t="shared" si="9"/>
        <v>0</v>
      </c>
      <c r="H121" s="127">
        <v>0.08</v>
      </c>
      <c r="I121" s="54">
        <f t="shared" si="10"/>
        <v>0</v>
      </c>
      <c r="J121" s="54">
        <f t="shared" si="11"/>
        <v>0</v>
      </c>
      <c r="K121" s="81"/>
      <c r="L121" s="71"/>
    </row>
    <row r="122" spans="1:12" ht="9.75">
      <c r="A122" s="51">
        <v>26</v>
      </c>
      <c r="B122" s="209" t="s">
        <v>143</v>
      </c>
      <c r="C122" s="56" t="s">
        <v>133</v>
      </c>
      <c r="D122" s="52" t="s">
        <v>129</v>
      </c>
      <c r="E122" s="105">
        <v>5</v>
      </c>
      <c r="F122" s="53"/>
      <c r="G122" s="54">
        <f>ROUND(F122*(1+H122),2)</f>
        <v>0</v>
      </c>
      <c r="H122" s="127">
        <v>0.08</v>
      </c>
      <c r="I122" s="54">
        <f>(ROUND(F122*E122,2))</f>
        <v>0</v>
      </c>
      <c r="J122" s="54">
        <f>ROUND(I122*(1+H122),2)</f>
        <v>0</v>
      </c>
      <c r="K122" s="81"/>
      <c r="L122" s="71"/>
    </row>
    <row r="123" spans="1:12" ht="9.75">
      <c r="A123" s="51">
        <v>27</v>
      </c>
      <c r="B123" s="211"/>
      <c r="C123" s="56" t="s">
        <v>20</v>
      </c>
      <c r="D123" s="52" t="s">
        <v>129</v>
      </c>
      <c r="E123" s="105">
        <v>5</v>
      </c>
      <c r="F123" s="53"/>
      <c r="G123" s="54">
        <f t="shared" si="9"/>
        <v>0</v>
      </c>
      <c r="H123" s="127">
        <v>0.08</v>
      </c>
      <c r="I123" s="54">
        <f t="shared" si="10"/>
        <v>0</v>
      </c>
      <c r="J123" s="54">
        <f t="shared" si="11"/>
        <v>0</v>
      </c>
      <c r="K123" s="81"/>
      <c r="L123" s="71"/>
    </row>
    <row r="124" spans="1:12" ht="9.75">
      <c r="A124" s="51">
        <v>28</v>
      </c>
      <c r="B124" s="140" t="s">
        <v>156</v>
      </c>
      <c r="C124" s="56" t="s">
        <v>328</v>
      </c>
      <c r="D124" s="52" t="s">
        <v>131</v>
      </c>
      <c r="E124" s="105">
        <v>1000</v>
      </c>
      <c r="F124" s="53"/>
      <c r="G124" s="54">
        <f t="shared" si="9"/>
        <v>0</v>
      </c>
      <c r="H124" s="127">
        <v>0.08</v>
      </c>
      <c r="I124" s="54">
        <f t="shared" si="10"/>
        <v>0</v>
      </c>
      <c r="J124" s="54">
        <f t="shared" si="11"/>
        <v>0</v>
      </c>
      <c r="K124" s="81"/>
      <c r="L124" s="71"/>
    </row>
    <row r="125" spans="1:12" ht="9.75">
      <c r="A125" s="51">
        <v>29</v>
      </c>
      <c r="B125" s="140" t="s">
        <v>144</v>
      </c>
      <c r="C125" s="56" t="s">
        <v>145</v>
      </c>
      <c r="D125" s="52" t="s">
        <v>97</v>
      </c>
      <c r="E125" s="105">
        <v>30</v>
      </c>
      <c r="F125" s="53"/>
      <c r="G125" s="54">
        <f t="shared" si="9"/>
        <v>0</v>
      </c>
      <c r="H125" s="127">
        <v>0.08</v>
      </c>
      <c r="I125" s="54">
        <f t="shared" si="10"/>
        <v>0</v>
      </c>
      <c r="J125" s="54">
        <f t="shared" si="11"/>
        <v>0</v>
      </c>
      <c r="K125" s="81"/>
      <c r="L125" s="71"/>
    </row>
    <row r="126" spans="1:12" ht="9.75">
      <c r="A126" s="51">
        <v>30</v>
      </c>
      <c r="B126" s="140" t="s">
        <v>146</v>
      </c>
      <c r="C126" s="56" t="s">
        <v>29</v>
      </c>
      <c r="D126" s="52" t="s">
        <v>80</v>
      </c>
      <c r="E126" s="105">
        <v>400</v>
      </c>
      <c r="F126" s="53"/>
      <c r="G126" s="54">
        <f t="shared" si="9"/>
        <v>0</v>
      </c>
      <c r="H126" s="127">
        <v>0.08</v>
      </c>
      <c r="I126" s="54">
        <f t="shared" si="10"/>
        <v>0</v>
      </c>
      <c r="J126" s="54">
        <f t="shared" si="11"/>
        <v>0</v>
      </c>
      <c r="K126" s="81"/>
      <c r="L126" s="71"/>
    </row>
    <row r="127" spans="1:12" ht="19.5">
      <c r="A127" s="51">
        <v>31</v>
      </c>
      <c r="B127" s="140" t="s">
        <v>347</v>
      </c>
      <c r="C127" s="56" t="s">
        <v>348</v>
      </c>
      <c r="D127" s="52" t="s">
        <v>349</v>
      </c>
      <c r="E127" s="105">
        <v>60</v>
      </c>
      <c r="F127" s="53"/>
      <c r="G127" s="54">
        <f t="shared" si="9"/>
        <v>0</v>
      </c>
      <c r="H127" s="127">
        <v>0.08</v>
      </c>
      <c r="I127" s="54">
        <f t="shared" si="10"/>
        <v>0</v>
      </c>
      <c r="J127" s="54">
        <f t="shared" si="11"/>
        <v>0</v>
      </c>
      <c r="K127" s="81"/>
      <c r="L127" s="71"/>
    </row>
    <row r="128" spans="1:12" ht="9.75">
      <c r="A128" s="51">
        <v>32</v>
      </c>
      <c r="B128" s="140" t="s">
        <v>157</v>
      </c>
      <c r="C128" s="56" t="s">
        <v>350</v>
      </c>
      <c r="D128" s="52" t="s">
        <v>130</v>
      </c>
      <c r="E128" s="105">
        <v>160</v>
      </c>
      <c r="F128" s="53"/>
      <c r="G128" s="54">
        <f t="shared" si="9"/>
        <v>0</v>
      </c>
      <c r="H128" s="127">
        <v>0.08</v>
      </c>
      <c r="I128" s="54">
        <f t="shared" si="10"/>
        <v>0</v>
      </c>
      <c r="J128" s="54">
        <f t="shared" si="11"/>
        <v>0</v>
      </c>
      <c r="K128" s="81"/>
      <c r="L128" s="71"/>
    </row>
    <row r="129" spans="1:12" ht="9.75">
      <c r="A129" s="51">
        <v>33</v>
      </c>
      <c r="B129" s="209" t="s">
        <v>183</v>
      </c>
      <c r="C129" s="56" t="s">
        <v>351</v>
      </c>
      <c r="D129" s="52" t="s">
        <v>130</v>
      </c>
      <c r="E129" s="105">
        <v>5</v>
      </c>
      <c r="F129" s="53"/>
      <c r="G129" s="54">
        <f t="shared" si="9"/>
        <v>0</v>
      </c>
      <c r="H129" s="127">
        <v>0.08</v>
      </c>
      <c r="I129" s="54">
        <f t="shared" si="10"/>
        <v>0</v>
      </c>
      <c r="J129" s="54">
        <f t="shared" si="11"/>
        <v>0</v>
      </c>
      <c r="K129" s="81"/>
      <c r="L129" s="71"/>
    </row>
    <row r="130" spans="1:12" ht="9.75">
      <c r="A130" s="51">
        <v>34</v>
      </c>
      <c r="B130" s="211"/>
      <c r="C130" s="56" t="s">
        <v>352</v>
      </c>
      <c r="D130" s="52" t="s">
        <v>131</v>
      </c>
      <c r="E130" s="105">
        <v>730</v>
      </c>
      <c r="F130" s="53"/>
      <c r="G130" s="54">
        <f t="shared" si="9"/>
        <v>0</v>
      </c>
      <c r="H130" s="127">
        <v>0.08</v>
      </c>
      <c r="I130" s="54">
        <f t="shared" si="10"/>
        <v>0</v>
      </c>
      <c r="J130" s="54">
        <f t="shared" si="11"/>
        <v>0</v>
      </c>
      <c r="K130" s="81"/>
      <c r="L130" s="71"/>
    </row>
    <row r="131" spans="1:12" ht="9.75">
      <c r="A131" s="51">
        <v>35</v>
      </c>
      <c r="B131" s="140" t="s">
        <v>167</v>
      </c>
      <c r="C131" s="56" t="s">
        <v>111</v>
      </c>
      <c r="D131" s="52" t="s">
        <v>80</v>
      </c>
      <c r="E131" s="105">
        <v>10</v>
      </c>
      <c r="F131" s="53"/>
      <c r="G131" s="54">
        <f t="shared" si="9"/>
        <v>0</v>
      </c>
      <c r="H131" s="127">
        <v>0.08</v>
      </c>
      <c r="I131" s="54">
        <f t="shared" si="10"/>
        <v>0</v>
      </c>
      <c r="J131" s="54">
        <f t="shared" si="11"/>
        <v>0</v>
      </c>
      <c r="K131" s="81"/>
      <c r="L131" s="71"/>
    </row>
    <row r="132" spans="1:12" ht="9.75">
      <c r="A132" s="51">
        <v>36</v>
      </c>
      <c r="B132" s="140" t="s">
        <v>184</v>
      </c>
      <c r="C132" s="56" t="s">
        <v>48</v>
      </c>
      <c r="D132" s="52" t="s">
        <v>129</v>
      </c>
      <c r="E132" s="105">
        <v>10</v>
      </c>
      <c r="F132" s="53"/>
      <c r="G132" s="54">
        <f t="shared" si="9"/>
        <v>0</v>
      </c>
      <c r="H132" s="127">
        <v>0.08</v>
      </c>
      <c r="I132" s="54">
        <f t="shared" si="10"/>
        <v>0</v>
      </c>
      <c r="J132" s="54">
        <f t="shared" si="11"/>
        <v>0</v>
      </c>
      <c r="K132" s="81"/>
      <c r="L132" s="71"/>
    </row>
    <row r="133" spans="1:12" ht="14.25" customHeight="1">
      <c r="A133" s="51">
        <v>37</v>
      </c>
      <c r="B133" s="140" t="s">
        <v>367</v>
      </c>
      <c r="C133" s="56" t="s">
        <v>353</v>
      </c>
      <c r="D133" s="52" t="s">
        <v>130</v>
      </c>
      <c r="E133" s="105">
        <v>25</v>
      </c>
      <c r="F133" s="53"/>
      <c r="G133" s="54">
        <f t="shared" si="9"/>
        <v>0</v>
      </c>
      <c r="H133" s="127">
        <v>0.08</v>
      </c>
      <c r="I133" s="54">
        <f t="shared" si="10"/>
        <v>0</v>
      </c>
      <c r="J133" s="54">
        <f t="shared" si="11"/>
        <v>0</v>
      </c>
      <c r="K133" s="81"/>
      <c r="L133" s="71"/>
    </row>
    <row r="134" spans="1:12" ht="9.75">
      <c r="A134" s="51">
        <v>38</v>
      </c>
      <c r="B134" s="209" t="s">
        <v>168</v>
      </c>
      <c r="C134" s="56" t="s">
        <v>55</v>
      </c>
      <c r="D134" s="52" t="s">
        <v>129</v>
      </c>
      <c r="E134" s="105">
        <v>5</v>
      </c>
      <c r="F134" s="53"/>
      <c r="G134" s="54">
        <f t="shared" si="9"/>
        <v>0</v>
      </c>
      <c r="H134" s="127">
        <v>0.08</v>
      </c>
      <c r="I134" s="54">
        <f t="shared" si="10"/>
        <v>0</v>
      </c>
      <c r="J134" s="54">
        <f t="shared" si="11"/>
        <v>0</v>
      </c>
      <c r="K134" s="81"/>
      <c r="L134" s="71"/>
    </row>
    <row r="135" spans="1:12" ht="9.75">
      <c r="A135" s="51">
        <v>39</v>
      </c>
      <c r="B135" s="211"/>
      <c r="C135" s="56" t="s">
        <v>17</v>
      </c>
      <c r="D135" s="52" t="s">
        <v>80</v>
      </c>
      <c r="E135" s="105">
        <v>5</v>
      </c>
      <c r="F135" s="53"/>
      <c r="G135" s="54">
        <f t="shared" si="9"/>
        <v>0</v>
      </c>
      <c r="H135" s="127">
        <v>0.08</v>
      </c>
      <c r="I135" s="54">
        <f t="shared" si="10"/>
        <v>0</v>
      </c>
      <c r="J135" s="54">
        <f t="shared" si="11"/>
        <v>0</v>
      </c>
      <c r="K135" s="81"/>
      <c r="L135" s="71"/>
    </row>
    <row r="136" spans="1:12" ht="9.75">
      <c r="A136" s="51">
        <v>40</v>
      </c>
      <c r="B136" s="140" t="s">
        <v>169</v>
      </c>
      <c r="C136" s="56" t="s">
        <v>44</v>
      </c>
      <c r="D136" s="52" t="s">
        <v>77</v>
      </c>
      <c r="E136" s="105">
        <v>250</v>
      </c>
      <c r="F136" s="53"/>
      <c r="G136" s="54">
        <f t="shared" si="9"/>
        <v>0</v>
      </c>
      <c r="H136" s="127">
        <v>0.08</v>
      </c>
      <c r="I136" s="54">
        <f t="shared" si="10"/>
        <v>0</v>
      </c>
      <c r="J136" s="54">
        <f t="shared" si="11"/>
        <v>0</v>
      </c>
      <c r="K136" s="81"/>
      <c r="L136" s="71"/>
    </row>
    <row r="137" spans="1:12" ht="9.75">
      <c r="A137" s="51">
        <v>41</v>
      </c>
      <c r="B137" s="209" t="s">
        <v>170</v>
      </c>
      <c r="C137" s="56" t="s">
        <v>171</v>
      </c>
      <c r="D137" s="52" t="s">
        <v>94</v>
      </c>
      <c r="E137" s="105">
        <v>1</v>
      </c>
      <c r="F137" s="53"/>
      <c r="G137" s="54">
        <f t="shared" si="9"/>
        <v>0</v>
      </c>
      <c r="H137" s="127">
        <v>0.08</v>
      </c>
      <c r="I137" s="54">
        <f t="shared" si="10"/>
        <v>0</v>
      </c>
      <c r="J137" s="54">
        <f t="shared" si="11"/>
        <v>0</v>
      </c>
      <c r="K137" s="81"/>
      <c r="L137" s="71"/>
    </row>
    <row r="138" spans="1:12" ht="9.75">
      <c r="A138" s="51">
        <v>42</v>
      </c>
      <c r="B138" s="211"/>
      <c r="C138" s="56" t="s">
        <v>172</v>
      </c>
      <c r="D138" s="52" t="s">
        <v>94</v>
      </c>
      <c r="E138" s="105">
        <v>50</v>
      </c>
      <c r="F138" s="53"/>
      <c r="G138" s="54">
        <f t="shared" si="9"/>
        <v>0</v>
      </c>
      <c r="H138" s="127">
        <v>0.08</v>
      </c>
      <c r="I138" s="54">
        <f>(ROUND(F138*E138,2))</f>
        <v>0</v>
      </c>
      <c r="J138" s="54">
        <f>ROUND(I138*(1+H138),2)</f>
        <v>0</v>
      </c>
      <c r="K138" s="81"/>
      <c r="L138" s="71"/>
    </row>
    <row r="139" spans="1:12" ht="9.75">
      <c r="A139" s="51">
        <v>43</v>
      </c>
      <c r="B139" s="209" t="s">
        <v>174</v>
      </c>
      <c r="C139" s="140" t="s">
        <v>173</v>
      </c>
      <c r="D139" s="52" t="s">
        <v>80</v>
      </c>
      <c r="E139" s="105">
        <v>1</v>
      </c>
      <c r="F139" s="53"/>
      <c r="G139" s="54">
        <f t="shared" si="9"/>
        <v>0</v>
      </c>
      <c r="H139" s="127">
        <v>0.08</v>
      </c>
      <c r="I139" s="54">
        <f t="shared" si="10"/>
        <v>0</v>
      </c>
      <c r="J139" s="54">
        <f t="shared" si="11"/>
        <v>0</v>
      </c>
      <c r="K139" s="81"/>
      <c r="L139" s="71"/>
    </row>
    <row r="140" spans="1:12" ht="9.75">
      <c r="A140" s="51">
        <v>44</v>
      </c>
      <c r="B140" s="210"/>
      <c r="C140" s="140" t="s">
        <v>79</v>
      </c>
      <c r="D140" s="52" t="s">
        <v>80</v>
      </c>
      <c r="E140" s="105">
        <v>10</v>
      </c>
      <c r="F140" s="53"/>
      <c r="G140" s="54">
        <f t="shared" si="9"/>
        <v>0</v>
      </c>
      <c r="H140" s="127">
        <v>0.08</v>
      </c>
      <c r="I140" s="54">
        <f t="shared" si="10"/>
        <v>0</v>
      </c>
      <c r="J140" s="54">
        <f t="shared" si="11"/>
        <v>0</v>
      </c>
      <c r="K140" s="81"/>
      <c r="L140" s="71"/>
    </row>
    <row r="141" spans="1:12" ht="9.75">
      <c r="A141" s="51">
        <v>45</v>
      </c>
      <c r="B141" s="211"/>
      <c r="C141" s="140" t="s">
        <v>47</v>
      </c>
      <c r="D141" s="52" t="s">
        <v>80</v>
      </c>
      <c r="E141" s="105">
        <v>5</v>
      </c>
      <c r="F141" s="53"/>
      <c r="G141" s="54">
        <f t="shared" si="9"/>
        <v>0</v>
      </c>
      <c r="H141" s="127">
        <v>0.08</v>
      </c>
      <c r="I141" s="54">
        <f t="shared" si="10"/>
        <v>0</v>
      </c>
      <c r="J141" s="54">
        <f t="shared" si="11"/>
        <v>0</v>
      </c>
      <c r="K141" s="81"/>
      <c r="L141" s="71"/>
    </row>
    <row r="142" spans="1:12" ht="19.5">
      <c r="A142" s="51">
        <v>46</v>
      </c>
      <c r="B142" s="139" t="s">
        <v>329</v>
      </c>
      <c r="C142" s="144" t="s">
        <v>330</v>
      </c>
      <c r="D142" s="117" t="s">
        <v>130</v>
      </c>
      <c r="E142" s="145">
        <v>20</v>
      </c>
      <c r="F142" s="119"/>
      <c r="G142" s="54">
        <f>ROUND(F142*(1+H142),2)</f>
        <v>0</v>
      </c>
      <c r="H142" s="127">
        <v>0.08</v>
      </c>
      <c r="I142" s="54">
        <f>(ROUND(F142*E142,2))</f>
        <v>0</v>
      </c>
      <c r="J142" s="54">
        <f>ROUND(I142*(1+H142),2)</f>
        <v>0</v>
      </c>
      <c r="K142" s="81"/>
      <c r="L142" s="71"/>
    </row>
    <row r="143" spans="1:12" ht="11.25" customHeight="1">
      <c r="A143" s="51">
        <v>47</v>
      </c>
      <c r="B143" s="199" t="s">
        <v>61</v>
      </c>
      <c r="C143" s="116" t="s">
        <v>62</v>
      </c>
      <c r="D143" s="117" t="s">
        <v>52</v>
      </c>
      <c r="E143" s="118">
        <v>2</v>
      </c>
      <c r="F143" s="119"/>
      <c r="G143" s="54">
        <f aca="true" t="shared" si="12" ref="G143:G150">ROUND(F143*(1+H143),2)</f>
        <v>0</v>
      </c>
      <c r="H143" s="127">
        <v>0.08</v>
      </c>
      <c r="I143" s="54">
        <f t="shared" si="10"/>
        <v>0</v>
      </c>
      <c r="J143" s="54">
        <f aca="true" t="shared" si="13" ref="J143:J150">ROUND(I143*(1+H143),2)</f>
        <v>0</v>
      </c>
      <c r="K143" s="56"/>
      <c r="L143" s="51"/>
    </row>
    <row r="144" spans="1:12" ht="9.75">
      <c r="A144" s="51">
        <v>48</v>
      </c>
      <c r="B144" s="199"/>
      <c r="C144" s="116" t="s">
        <v>63</v>
      </c>
      <c r="D144" s="117" t="s">
        <v>52</v>
      </c>
      <c r="E144" s="118">
        <v>2</v>
      </c>
      <c r="F144" s="119"/>
      <c r="G144" s="54">
        <f t="shared" si="12"/>
        <v>0</v>
      </c>
      <c r="H144" s="127">
        <v>0.08</v>
      </c>
      <c r="I144" s="54">
        <f t="shared" si="10"/>
        <v>0</v>
      </c>
      <c r="J144" s="54">
        <f t="shared" si="13"/>
        <v>0</v>
      </c>
      <c r="K144" s="56"/>
      <c r="L144" s="51"/>
    </row>
    <row r="145" spans="1:12" ht="9.75">
      <c r="A145" s="51">
        <v>49</v>
      </c>
      <c r="B145" s="199"/>
      <c r="C145" s="116" t="s">
        <v>64</v>
      </c>
      <c r="D145" s="117" t="s">
        <v>52</v>
      </c>
      <c r="E145" s="118">
        <v>2</v>
      </c>
      <c r="F145" s="119"/>
      <c r="G145" s="54">
        <f t="shared" si="12"/>
        <v>0</v>
      </c>
      <c r="H145" s="127">
        <v>0.08</v>
      </c>
      <c r="I145" s="54">
        <f t="shared" si="10"/>
        <v>0</v>
      </c>
      <c r="J145" s="54">
        <f t="shared" si="13"/>
        <v>0</v>
      </c>
      <c r="K145" s="56"/>
      <c r="L145" s="51"/>
    </row>
    <row r="146" spans="1:12" ht="9.75">
      <c r="A146" s="51">
        <v>50</v>
      </c>
      <c r="B146" s="199"/>
      <c r="C146" s="116" t="s">
        <v>65</v>
      </c>
      <c r="D146" s="117" t="s">
        <v>52</v>
      </c>
      <c r="E146" s="118">
        <v>5</v>
      </c>
      <c r="F146" s="119"/>
      <c r="G146" s="54">
        <f t="shared" si="12"/>
        <v>0</v>
      </c>
      <c r="H146" s="127">
        <v>0.08</v>
      </c>
      <c r="I146" s="54">
        <f t="shared" si="10"/>
        <v>0</v>
      </c>
      <c r="J146" s="54">
        <f t="shared" si="13"/>
        <v>0</v>
      </c>
      <c r="K146" s="56"/>
      <c r="L146" s="51"/>
    </row>
    <row r="147" spans="1:12" ht="9.75">
      <c r="A147" s="51">
        <v>51</v>
      </c>
      <c r="B147" s="192" t="s">
        <v>72</v>
      </c>
      <c r="C147" s="116" t="s">
        <v>73</v>
      </c>
      <c r="D147" s="117" t="s">
        <v>77</v>
      </c>
      <c r="E147" s="118">
        <v>170</v>
      </c>
      <c r="F147" s="119"/>
      <c r="G147" s="54">
        <f t="shared" si="12"/>
        <v>0</v>
      </c>
      <c r="H147" s="127">
        <v>0.08</v>
      </c>
      <c r="I147" s="54">
        <f t="shared" si="10"/>
        <v>0</v>
      </c>
      <c r="J147" s="54">
        <f t="shared" si="13"/>
        <v>0</v>
      </c>
      <c r="K147" s="56"/>
      <c r="L147" s="51"/>
    </row>
    <row r="148" spans="1:12" ht="9.75">
      <c r="A148" s="51">
        <v>52</v>
      </c>
      <c r="B148" s="200"/>
      <c r="C148" s="116" t="s">
        <v>74</v>
      </c>
      <c r="D148" s="117" t="s">
        <v>77</v>
      </c>
      <c r="E148" s="118">
        <v>250</v>
      </c>
      <c r="F148" s="119"/>
      <c r="G148" s="54">
        <f t="shared" si="12"/>
        <v>0</v>
      </c>
      <c r="H148" s="127">
        <v>0.08</v>
      </c>
      <c r="I148" s="54">
        <f t="shared" si="10"/>
        <v>0</v>
      </c>
      <c r="J148" s="54">
        <f t="shared" si="13"/>
        <v>0</v>
      </c>
      <c r="K148" s="56"/>
      <c r="L148" s="51"/>
    </row>
    <row r="149" spans="1:12" ht="9.75">
      <c r="A149" s="51">
        <v>53</v>
      </c>
      <c r="B149" s="193"/>
      <c r="C149" s="116" t="s">
        <v>67</v>
      </c>
      <c r="D149" s="117" t="s">
        <v>77</v>
      </c>
      <c r="E149" s="118">
        <v>100</v>
      </c>
      <c r="F149" s="119"/>
      <c r="G149" s="54">
        <f t="shared" si="12"/>
        <v>0</v>
      </c>
      <c r="H149" s="127">
        <v>0.08</v>
      </c>
      <c r="I149" s="54">
        <f t="shared" si="10"/>
        <v>0</v>
      </c>
      <c r="J149" s="54">
        <f t="shared" si="13"/>
        <v>0</v>
      </c>
      <c r="K149" s="56"/>
      <c r="L149" s="51"/>
    </row>
    <row r="150" spans="1:12" s="31" customFormat="1" ht="9.75">
      <c r="A150" s="51">
        <v>54</v>
      </c>
      <c r="B150" s="116" t="s">
        <v>151</v>
      </c>
      <c r="C150" s="81" t="s">
        <v>354</v>
      </c>
      <c r="D150" s="117" t="s">
        <v>355</v>
      </c>
      <c r="E150" s="118">
        <v>1100</v>
      </c>
      <c r="F150" s="135"/>
      <c r="G150" s="54">
        <f t="shared" si="12"/>
        <v>0</v>
      </c>
      <c r="H150" s="127">
        <v>0.08</v>
      </c>
      <c r="I150" s="54">
        <f t="shared" si="10"/>
        <v>0</v>
      </c>
      <c r="J150" s="54">
        <f t="shared" si="13"/>
        <v>0</v>
      </c>
      <c r="K150" s="129"/>
      <c r="L150" s="146"/>
    </row>
    <row r="151" spans="1:13" s="31" customFormat="1" ht="9.75">
      <c r="A151" s="51">
        <v>55</v>
      </c>
      <c r="B151" s="121" t="s">
        <v>260</v>
      </c>
      <c r="C151" s="121" t="s">
        <v>47</v>
      </c>
      <c r="D151" s="117" t="s">
        <v>43</v>
      </c>
      <c r="E151" s="145">
        <v>17500</v>
      </c>
      <c r="F151" s="147"/>
      <c r="G151" s="54">
        <f>ROUND(F151*(1+H151),2)</f>
        <v>0</v>
      </c>
      <c r="H151" s="127">
        <v>0.08</v>
      </c>
      <c r="I151" s="54">
        <f>(ROUND(F151*E151,2))</f>
        <v>0</v>
      </c>
      <c r="J151" s="54">
        <f>ROUND(I151*(1+H151),2)</f>
        <v>0</v>
      </c>
      <c r="K151" s="129"/>
      <c r="L151" s="148"/>
      <c r="M151" s="63"/>
    </row>
    <row r="152" spans="1:12" ht="9.75">
      <c r="A152" s="51">
        <v>56</v>
      </c>
      <c r="B152" s="97" t="s">
        <v>33</v>
      </c>
      <c r="C152" s="56" t="s">
        <v>356</v>
      </c>
      <c r="D152" s="52" t="s">
        <v>355</v>
      </c>
      <c r="E152" s="105">
        <v>65</v>
      </c>
      <c r="F152" s="106"/>
      <c r="G152" s="54">
        <f aca="true" t="shared" si="14" ref="G152:G160">ROUND(F152*(1+H152),2)</f>
        <v>0</v>
      </c>
      <c r="H152" s="55">
        <v>0.08</v>
      </c>
      <c r="I152" s="54">
        <f>ROUND(F152*E152,2)</f>
        <v>0</v>
      </c>
      <c r="J152" s="54">
        <f aca="true" t="shared" si="15" ref="J152:J159">ROUND(I152*(1+H152),2)</f>
        <v>0</v>
      </c>
      <c r="K152" s="56"/>
      <c r="L152" s="71"/>
    </row>
    <row r="153" spans="1:13" ht="9.75">
      <c r="A153" s="51">
        <v>57</v>
      </c>
      <c r="B153" s="97" t="s">
        <v>24</v>
      </c>
      <c r="C153" s="116" t="s">
        <v>358</v>
      </c>
      <c r="D153" s="52" t="s">
        <v>357</v>
      </c>
      <c r="E153" s="145">
        <v>40</v>
      </c>
      <c r="F153" s="147"/>
      <c r="G153" s="54">
        <f t="shared" si="14"/>
        <v>0</v>
      </c>
      <c r="H153" s="55">
        <v>0.08</v>
      </c>
      <c r="I153" s="54">
        <f>ROUND(F153*E153,2)</f>
        <v>0</v>
      </c>
      <c r="J153" s="54">
        <f t="shared" si="15"/>
        <v>0</v>
      </c>
      <c r="K153" s="116"/>
      <c r="L153" s="149"/>
      <c r="M153" s="41"/>
    </row>
    <row r="154" spans="1:12" ht="10.5" customHeight="1">
      <c r="A154" s="51">
        <v>58</v>
      </c>
      <c r="B154" s="121" t="s">
        <v>165</v>
      </c>
      <c r="C154" s="116" t="s">
        <v>93</v>
      </c>
      <c r="D154" s="117" t="s">
        <v>131</v>
      </c>
      <c r="E154" s="118">
        <v>400</v>
      </c>
      <c r="F154" s="119"/>
      <c r="G154" s="54">
        <f t="shared" si="14"/>
        <v>0</v>
      </c>
      <c r="H154" s="127">
        <v>0.08</v>
      </c>
      <c r="I154" s="54">
        <f aca="true" t="shared" si="16" ref="I154:I159">(ROUND(F154*E154,2))</f>
        <v>0</v>
      </c>
      <c r="J154" s="54">
        <f t="shared" si="15"/>
        <v>0</v>
      </c>
      <c r="K154" s="56"/>
      <c r="L154" s="51"/>
    </row>
    <row r="155" spans="1:12" ht="9.75">
      <c r="A155" s="51">
        <v>59</v>
      </c>
      <c r="B155" s="192" t="s">
        <v>99</v>
      </c>
      <c r="C155" s="116" t="s">
        <v>100</v>
      </c>
      <c r="D155" s="117" t="s">
        <v>77</v>
      </c>
      <c r="E155" s="118">
        <v>110</v>
      </c>
      <c r="F155" s="119"/>
      <c r="G155" s="54">
        <f t="shared" si="14"/>
        <v>0</v>
      </c>
      <c r="H155" s="127">
        <v>0.08</v>
      </c>
      <c r="I155" s="54">
        <f t="shared" si="16"/>
        <v>0</v>
      </c>
      <c r="J155" s="54">
        <f t="shared" si="15"/>
        <v>0</v>
      </c>
      <c r="K155" s="56"/>
      <c r="L155" s="51"/>
    </row>
    <row r="156" spans="1:12" ht="9.75">
      <c r="A156" s="51">
        <v>60</v>
      </c>
      <c r="B156" s="193"/>
      <c r="C156" s="116" t="s">
        <v>101</v>
      </c>
      <c r="D156" s="117" t="s">
        <v>77</v>
      </c>
      <c r="E156" s="118">
        <v>10</v>
      </c>
      <c r="F156" s="119"/>
      <c r="G156" s="54">
        <f t="shared" si="14"/>
        <v>0</v>
      </c>
      <c r="H156" s="127">
        <v>0.08</v>
      </c>
      <c r="I156" s="54">
        <f t="shared" si="16"/>
        <v>0</v>
      </c>
      <c r="J156" s="54">
        <f t="shared" si="15"/>
        <v>0</v>
      </c>
      <c r="K156" s="56"/>
      <c r="L156" s="51"/>
    </row>
    <row r="157" spans="1:12" ht="9.75">
      <c r="A157" s="51">
        <v>61</v>
      </c>
      <c r="B157" s="97" t="s">
        <v>75</v>
      </c>
      <c r="C157" s="56" t="s">
        <v>76</v>
      </c>
      <c r="D157" s="52" t="s">
        <v>77</v>
      </c>
      <c r="E157" s="66">
        <v>5</v>
      </c>
      <c r="F157" s="53"/>
      <c r="G157" s="54">
        <f t="shared" si="14"/>
        <v>0</v>
      </c>
      <c r="H157" s="127">
        <v>0.08</v>
      </c>
      <c r="I157" s="54">
        <f t="shared" si="16"/>
        <v>0</v>
      </c>
      <c r="J157" s="54">
        <f t="shared" si="15"/>
        <v>0</v>
      </c>
      <c r="K157" s="56"/>
      <c r="L157" s="51"/>
    </row>
    <row r="158" spans="1:12" ht="9.75">
      <c r="A158" s="51">
        <v>62</v>
      </c>
      <c r="B158" s="71" t="s">
        <v>114</v>
      </c>
      <c r="C158" s="56" t="s">
        <v>55</v>
      </c>
      <c r="D158" s="52" t="s">
        <v>129</v>
      </c>
      <c r="E158" s="66">
        <v>20</v>
      </c>
      <c r="F158" s="53"/>
      <c r="G158" s="54">
        <f t="shared" si="14"/>
        <v>0</v>
      </c>
      <c r="H158" s="127">
        <v>0.08</v>
      </c>
      <c r="I158" s="54">
        <f t="shared" si="16"/>
        <v>0</v>
      </c>
      <c r="J158" s="54">
        <f t="shared" si="15"/>
        <v>0</v>
      </c>
      <c r="K158" s="56"/>
      <c r="L158" s="51"/>
    </row>
    <row r="159" spans="1:12" ht="9.75">
      <c r="A159" s="51">
        <v>63</v>
      </c>
      <c r="B159" s="56" t="s">
        <v>193</v>
      </c>
      <c r="C159" s="56"/>
      <c r="D159" s="52" t="s">
        <v>94</v>
      </c>
      <c r="E159" s="66">
        <v>5</v>
      </c>
      <c r="F159" s="53"/>
      <c r="G159" s="54">
        <f t="shared" si="14"/>
        <v>0</v>
      </c>
      <c r="H159" s="127">
        <v>0.08</v>
      </c>
      <c r="I159" s="54">
        <f t="shared" si="16"/>
        <v>0</v>
      </c>
      <c r="J159" s="54">
        <f t="shared" si="15"/>
        <v>0</v>
      </c>
      <c r="K159" s="56"/>
      <c r="L159" s="51"/>
    </row>
    <row r="160" spans="1:12" ht="9.75">
      <c r="A160" s="51">
        <v>64</v>
      </c>
      <c r="B160" s="85" t="s">
        <v>206</v>
      </c>
      <c r="C160" s="116" t="s">
        <v>201</v>
      </c>
      <c r="D160" s="52" t="s">
        <v>359</v>
      </c>
      <c r="E160" s="66">
        <v>10</v>
      </c>
      <c r="F160" s="53"/>
      <c r="G160" s="54">
        <f t="shared" si="14"/>
        <v>0</v>
      </c>
      <c r="H160" s="127">
        <v>0.08</v>
      </c>
      <c r="I160" s="54">
        <f>(ROUND(F160*E160,2))</f>
        <v>0</v>
      </c>
      <c r="J160" s="54">
        <f>ROUND(I160*(1+H160),2)</f>
        <v>0</v>
      </c>
      <c r="K160" s="56"/>
      <c r="L160" s="51"/>
    </row>
    <row r="161" spans="4:13" s="31" customFormat="1" ht="9.75">
      <c r="D161" s="57"/>
      <c r="E161" s="68"/>
      <c r="F161" s="34"/>
      <c r="G161" s="128"/>
      <c r="H161" s="124" t="s">
        <v>11</v>
      </c>
      <c r="I161" s="62">
        <f>SUM(I97:I160)</f>
        <v>0</v>
      </c>
      <c r="J161" s="62">
        <f>SUM(J143:J160)</f>
        <v>0</v>
      </c>
      <c r="K161" s="90"/>
      <c r="L161" s="101"/>
      <c r="M161" s="33"/>
    </row>
    <row r="162" spans="2:13" s="31" customFormat="1" ht="9.75">
      <c r="B162" s="63"/>
      <c r="C162" s="58"/>
      <c r="D162" s="57"/>
      <c r="E162" s="68"/>
      <c r="F162" s="34"/>
      <c r="G162" s="33"/>
      <c r="I162" s="33"/>
      <c r="J162" s="33"/>
      <c r="K162" s="76"/>
      <c r="L162" s="33"/>
      <c r="M162" s="33"/>
    </row>
    <row r="163" spans="1:12" ht="9.75">
      <c r="A163" s="41"/>
      <c r="B163" s="41"/>
      <c r="C163" s="76"/>
      <c r="D163" s="77"/>
      <c r="E163" s="65"/>
      <c r="F163" s="64"/>
      <c r="G163" s="41"/>
      <c r="H163" s="44"/>
      <c r="I163" s="41"/>
      <c r="J163" s="195" t="s">
        <v>12</v>
      </c>
      <c r="K163" s="195"/>
      <c r="L163" s="195"/>
    </row>
    <row r="164" spans="1:12" ht="9.75">
      <c r="A164" s="41"/>
      <c r="B164" s="41"/>
      <c r="C164" s="76"/>
      <c r="D164" s="77"/>
      <c r="E164" s="65"/>
      <c r="F164" s="64"/>
      <c r="G164" s="41"/>
      <c r="H164" s="44"/>
      <c r="I164" s="41"/>
      <c r="J164" s="196" t="s">
        <v>13</v>
      </c>
      <c r="K164" s="196"/>
      <c r="L164" s="196"/>
    </row>
    <row r="165" ht="9.75">
      <c r="B165" s="42" t="s">
        <v>16</v>
      </c>
    </row>
    <row r="166" spans="1:13" ht="29.25" customHeight="1">
      <c r="A166" s="45" t="s">
        <v>10</v>
      </c>
      <c r="B166" s="47" t="s">
        <v>0</v>
      </c>
      <c r="C166" s="95" t="s">
        <v>9</v>
      </c>
      <c r="D166" s="47" t="s">
        <v>1</v>
      </c>
      <c r="E166" s="96" t="s">
        <v>2</v>
      </c>
      <c r="F166" s="49" t="s">
        <v>37</v>
      </c>
      <c r="G166" s="50" t="s">
        <v>6</v>
      </c>
      <c r="H166" s="47" t="s">
        <v>4</v>
      </c>
      <c r="I166" s="50" t="s">
        <v>5</v>
      </c>
      <c r="J166" s="50" t="s">
        <v>3</v>
      </c>
      <c r="K166" s="95" t="s">
        <v>387</v>
      </c>
      <c r="L166" s="47" t="s">
        <v>7</v>
      </c>
      <c r="M166" s="41"/>
    </row>
    <row r="167" spans="1:12" ht="21" customHeight="1">
      <c r="A167" s="51">
        <v>1</v>
      </c>
      <c r="B167" s="133" t="s">
        <v>158</v>
      </c>
      <c r="C167" s="116" t="s">
        <v>48</v>
      </c>
      <c r="D167" s="117" t="s">
        <v>49</v>
      </c>
      <c r="E167" s="118">
        <v>270</v>
      </c>
      <c r="F167" s="119"/>
      <c r="G167" s="54">
        <f aca="true" t="shared" si="17" ref="G167:G187">ROUND(F167*(1+H167),2)</f>
        <v>0</v>
      </c>
      <c r="H167" s="127">
        <v>0.08</v>
      </c>
      <c r="I167" s="54">
        <f aca="true" t="shared" si="18" ref="I167:I182">(ROUND(F167*E167,2))</f>
        <v>0</v>
      </c>
      <c r="J167" s="54">
        <f aca="true" t="shared" si="19" ref="J167:J182">ROUND(I167*(1+H167),2)</f>
        <v>0</v>
      </c>
      <c r="K167" s="56"/>
      <c r="L167" s="51"/>
    </row>
    <row r="168" spans="1:12" ht="10.5" customHeight="1">
      <c r="A168" s="51">
        <v>2</v>
      </c>
      <c r="B168" s="199" t="s">
        <v>51</v>
      </c>
      <c r="C168" s="97" t="s">
        <v>53</v>
      </c>
      <c r="D168" s="117" t="s">
        <v>52</v>
      </c>
      <c r="E168" s="118">
        <v>60</v>
      </c>
      <c r="F168" s="119"/>
      <c r="G168" s="54">
        <f t="shared" si="17"/>
        <v>0</v>
      </c>
      <c r="H168" s="127">
        <v>0.08</v>
      </c>
      <c r="I168" s="54">
        <f t="shared" si="18"/>
        <v>0</v>
      </c>
      <c r="J168" s="54">
        <f t="shared" si="19"/>
        <v>0</v>
      </c>
      <c r="K168" s="56"/>
      <c r="L168" s="51"/>
    </row>
    <row r="169" spans="1:12" ht="10.5" customHeight="1">
      <c r="A169" s="51">
        <v>3</v>
      </c>
      <c r="B169" s="199"/>
      <c r="C169" s="131" t="s">
        <v>54</v>
      </c>
      <c r="D169" s="117" t="s">
        <v>52</v>
      </c>
      <c r="E169" s="118">
        <v>70</v>
      </c>
      <c r="F169" s="119"/>
      <c r="G169" s="54">
        <f t="shared" si="17"/>
        <v>0</v>
      </c>
      <c r="H169" s="127">
        <v>0.08</v>
      </c>
      <c r="I169" s="54">
        <f t="shared" si="18"/>
        <v>0</v>
      </c>
      <c r="J169" s="54">
        <f t="shared" si="19"/>
        <v>0</v>
      </c>
      <c r="K169" s="56"/>
      <c r="L169" s="51"/>
    </row>
    <row r="170" spans="1:12" ht="10.5" customHeight="1">
      <c r="A170" s="8">
        <v>4</v>
      </c>
      <c r="B170" s="215" t="s">
        <v>383</v>
      </c>
      <c r="C170" s="27" t="s">
        <v>384</v>
      </c>
      <c r="D170" s="26" t="s">
        <v>386</v>
      </c>
      <c r="E170" s="22">
        <v>5</v>
      </c>
      <c r="F170" s="23"/>
      <c r="G170" s="54">
        <f t="shared" si="17"/>
        <v>0</v>
      </c>
      <c r="H170" s="9">
        <v>0.08</v>
      </c>
      <c r="I170" s="54">
        <f t="shared" si="18"/>
        <v>0</v>
      </c>
      <c r="J170" s="54">
        <f t="shared" si="19"/>
        <v>0</v>
      </c>
      <c r="K170" s="56"/>
      <c r="L170" s="51"/>
    </row>
    <row r="171" spans="1:12" ht="10.5" customHeight="1">
      <c r="A171" s="35">
        <v>5</v>
      </c>
      <c r="B171" s="216"/>
      <c r="C171" s="190" t="s">
        <v>385</v>
      </c>
      <c r="D171" s="28" t="s">
        <v>386</v>
      </c>
      <c r="E171" s="40">
        <v>5</v>
      </c>
      <c r="F171" s="38"/>
      <c r="G171" s="54">
        <f t="shared" si="17"/>
        <v>0</v>
      </c>
      <c r="H171" s="36">
        <v>0.08</v>
      </c>
      <c r="I171" s="54">
        <f t="shared" si="18"/>
        <v>0</v>
      </c>
      <c r="J171" s="54">
        <f t="shared" si="19"/>
        <v>0</v>
      </c>
      <c r="K171" s="56"/>
      <c r="L171" s="51"/>
    </row>
    <row r="172" spans="1:12" ht="9.75">
      <c r="A172" s="51">
        <v>6</v>
      </c>
      <c r="B172" s="133" t="s">
        <v>159</v>
      </c>
      <c r="C172" s="116" t="s">
        <v>360</v>
      </c>
      <c r="D172" s="117" t="s">
        <v>181</v>
      </c>
      <c r="E172" s="118">
        <v>4</v>
      </c>
      <c r="F172" s="119"/>
      <c r="G172" s="54">
        <f t="shared" si="17"/>
        <v>0</v>
      </c>
      <c r="H172" s="127">
        <v>0.08</v>
      </c>
      <c r="I172" s="54">
        <f t="shared" si="18"/>
        <v>0</v>
      </c>
      <c r="J172" s="54">
        <f t="shared" si="19"/>
        <v>0</v>
      </c>
      <c r="K172" s="56"/>
      <c r="L172" s="51"/>
    </row>
    <row r="173" spans="1:12" ht="9.75">
      <c r="A173" s="51">
        <v>7</v>
      </c>
      <c r="B173" s="133" t="s">
        <v>160</v>
      </c>
      <c r="C173" s="116" t="s">
        <v>361</v>
      </c>
      <c r="D173" s="117" t="s">
        <v>362</v>
      </c>
      <c r="E173" s="118">
        <v>525</v>
      </c>
      <c r="F173" s="119"/>
      <c r="G173" s="54">
        <f t="shared" si="17"/>
        <v>0</v>
      </c>
      <c r="H173" s="127">
        <v>0.08</v>
      </c>
      <c r="I173" s="54">
        <f t="shared" si="18"/>
        <v>0</v>
      </c>
      <c r="J173" s="54">
        <f t="shared" si="19"/>
        <v>0</v>
      </c>
      <c r="K173" s="56"/>
      <c r="L173" s="51"/>
    </row>
    <row r="174" spans="1:12" ht="9.75">
      <c r="A174" s="51">
        <v>8</v>
      </c>
      <c r="B174" s="133" t="s">
        <v>56</v>
      </c>
      <c r="C174" s="116" t="s">
        <v>57</v>
      </c>
      <c r="D174" s="117" t="s">
        <v>52</v>
      </c>
      <c r="E174" s="118">
        <v>30</v>
      </c>
      <c r="F174" s="119"/>
      <c r="G174" s="54">
        <f t="shared" si="17"/>
        <v>0</v>
      </c>
      <c r="H174" s="127">
        <v>0.08</v>
      </c>
      <c r="I174" s="54">
        <f t="shared" si="18"/>
        <v>0</v>
      </c>
      <c r="J174" s="54">
        <f t="shared" si="19"/>
        <v>0</v>
      </c>
      <c r="K174" s="56"/>
      <c r="L174" s="51"/>
    </row>
    <row r="175" spans="1:12" ht="9.75">
      <c r="A175" s="51">
        <v>9</v>
      </c>
      <c r="B175" s="133" t="s">
        <v>58</v>
      </c>
      <c r="C175" s="116" t="s">
        <v>59</v>
      </c>
      <c r="D175" s="117" t="s">
        <v>60</v>
      </c>
      <c r="E175" s="118">
        <v>3</v>
      </c>
      <c r="F175" s="119"/>
      <c r="G175" s="54">
        <f t="shared" si="17"/>
        <v>0</v>
      </c>
      <c r="H175" s="127">
        <v>0.08</v>
      </c>
      <c r="I175" s="54">
        <f t="shared" si="18"/>
        <v>0</v>
      </c>
      <c r="J175" s="54">
        <f t="shared" si="19"/>
        <v>0</v>
      </c>
      <c r="K175" s="56"/>
      <c r="L175" s="51"/>
    </row>
    <row r="176" spans="1:12" ht="9.75">
      <c r="A176" s="51">
        <v>10</v>
      </c>
      <c r="B176" s="121" t="s">
        <v>161</v>
      </c>
      <c r="C176" s="41" t="s">
        <v>363</v>
      </c>
      <c r="D176" s="52" t="s">
        <v>131</v>
      </c>
      <c r="E176" s="118">
        <v>1600</v>
      </c>
      <c r="F176" s="119"/>
      <c r="G176" s="54">
        <f t="shared" si="17"/>
        <v>0</v>
      </c>
      <c r="H176" s="127">
        <v>0.08</v>
      </c>
      <c r="I176" s="54">
        <f t="shared" si="18"/>
        <v>0</v>
      </c>
      <c r="J176" s="54">
        <f t="shared" si="19"/>
        <v>0</v>
      </c>
      <c r="K176" s="56"/>
      <c r="L176" s="51"/>
    </row>
    <row r="177" spans="1:12" ht="9.75">
      <c r="A177" s="51">
        <v>11</v>
      </c>
      <c r="B177" s="212" t="s">
        <v>66</v>
      </c>
      <c r="C177" s="116" t="s">
        <v>67</v>
      </c>
      <c r="D177" s="117" t="s">
        <v>60</v>
      </c>
      <c r="E177" s="118">
        <v>15</v>
      </c>
      <c r="F177" s="119"/>
      <c r="G177" s="54">
        <f t="shared" si="17"/>
        <v>0</v>
      </c>
      <c r="H177" s="127">
        <v>0.08</v>
      </c>
      <c r="I177" s="54">
        <f t="shared" si="18"/>
        <v>0</v>
      </c>
      <c r="J177" s="54">
        <f t="shared" si="19"/>
        <v>0</v>
      </c>
      <c r="K177" s="56"/>
      <c r="L177" s="51"/>
    </row>
    <row r="178" spans="1:12" ht="10.5" customHeight="1">
      <c r="A178" s="51">
        <v>12</v>
      </c>
      <c r="B178" s="213"/>
      <c r="C178" s="116" t="s">
        <v>44</v>
      </c>
      <c r="D178" s="117" t="s">
        <v>60</v>
      </c>
      <c r="E178" s="118">
        <v>15</v>
      </c>
      <c r="F178" s="119"/>
      <c r="G178" s="54">
        <f t="shared" si="17"/>
        <v>0</v>
      </c>
      <c r="H178" s="127">
        <v>0.08</v>
      </c>
      <c r="I178" s="54">
        <f t="shared" si="18"/>
        <v>0</v>
      </c>
      <c r="J178" s="54">
        <f t="shared" si="19"/>
        <v>0</v>
      </c>
      <c r="K178" s="56"/>
      <c r="L178" s="51"/>
    </row>
    <row r="179" spans="1:12" ht="10.5" customHeight="1">
      <c r="A179" s="51">
        <v>13</v>
      </c>
      <c r="B179" s="214"/>
      <c r="C179" s="116" t="s">
        <v>47</v>
      </c>
      <c r="D179" s="117" t="s">
        <v>52</v>
      </c>
      <c r="E179" s="118">
        <v>10</v>
      </c>
      <c r="F179" s="119"/>
      <c r="G179" s="54">
        <f t="shared" si="17"/>
        <v>0</v>
      </c>
      <c r="H179" s="127">
        <v>0.08</v>
      </c>
      <c r="I179" s="54">
        <f t="shared" si="18"/>
        <v>0</v>
      </c>
      <c r="J179" s="54">
        <f t="shared" si="19"/>
        <v>0</v>
      </c>
      <c r="K179" s="56"/>
      <c r="L179" s="51"/>
    </row>
    <row r="180" spans="1:12" ht="9.75">
      <c r="A180" s="51">
        <v>14</v>
      </c>
      <c r="B180" s="192" t="s">
        <v>98</v>
      </c>
      <c r="C180" s="116" t="s">
        <v>68</v>
      </c>
      <c r="D180" s="117" t="s">
        <v>52</v>
      </c>
      <c r="E180" s="118">
        <v>2</v>
      </c>
      <c r="F180" s="119"/>
      <c r="G180" s="54">
        <f t="shared" si="17"/>
        <v>0</v>
      </c>
      <c r="H180" s="127">
        <v>0.08</v>
      </c>
      <c r="I180" s="54">
        <f t="shared" si="18"/>
        <v>0</v>
      </c>
      <c r="J180" s="54">
        <f t="shared" si="19"/>
        <v>0</v>
      </c>
      <c r="K180" s="56"/>
      <c r="L180" s="51"/>
    </row>
    <row r="181" spans="1:12" ht="9.75">
      <c r="A181" s="51">
        <v>15</v>
      </c>
      <c r="B181" s="193"/>
      <c r="C181" s="116" t="s">
        <v>69</v>
      </c>
      <c r="D181" s="117" t="s">
        <v>52</v>
      </c>
      <c r="E181" s="118">
        <v>2</v>
      </c>
      <c r="F181" s="119"/>
      <c r="G181" s="54">
        <f t="shared" si="17"/>
        <v>0</v>
      </c>
      <c r="H181" s="127">
        <v>0.08</v>
      </c>
      <c r="I181" s="54">
        <f t="shared" si="18"/>
        <v>0</v>
      </c>
      <c r="J181" s="54">
        <f t="shared" si="19"/>
        <v>0</v>
      </c>
      <c r="K181" s="56"/>
      <c r="L181" s="51"/>
    </row>
    <row r="182" spans="1:12" ht="19.5">
      <c r="A182" s="51">
        <v>16</v>
      </c>
      <c r="B182" s="133" t="s">
        <v>71</v>
      </c>
      <c r="C182" s="116" t="s">
        <v>70</v>
      </c>
      <c r="D182" s="117" t="s">
        <v>46</v>
      </c>
      <c r="E182" s="118">
        <v>5</v>
      </c>
      <c r="F182" s="119"/>
      <c r="G182" s="54">
        <f t="shared" si="17"/>
        <v>0</v>
      </c>
      <c r="H182" s="127">
        <v>0.08</v>
      </c>
      <c r="I182" s="54">
        <f t="shared" si="18"/>
        <v>0</v>
      </c>
      <c r="J182" s="54">
        <f t="shared" si="19"/>
        <v>0</v>
      </c>
      <c r="K182" s="56"/>
      <c r="L182" s="51"/>
    </row>
    <row r="183" spans="1:12" ht="9.75">
      <c r="A183" s="51">
        <v>17</v>
      </c>
      <c r="B183" s="192" t="s">
        <v>78</v>
      </c>
      <c r="C183" s="116" t="s">
        <v>47</v>
      </c>
      <c r="D183" s="117" t="s">
        <v>60</v>
      </c>
      <c r="E183" s="118">
        <v>30</v>
      </c>
      <c r="F183" s="119"/>
      <c r="G183" s="54">
        <f t="shared" si="17"/>
        <v>0</v>
      </c>
      <c r="H183" s="127">
        <v>0.08</v>
      </c>
      <c r="I183" s="54">
        <f aca="true" t="shared" si="20" ref="I183:I192">(ROUND(F183*E183,2))</f>
        <v>0</v>
      </c>
      <c r="J183" s="54">
        <f aca="true" t="shared" si="21" ref="J183:J192">ROUND(I183*(1+H183),2)</f>
        <v>0</v>
      </c>
      <c r="K183" s="56"/>
      <c r="L183" s="51"/>
    </row>
    <row r="184" spans="1:12" ht="9.75">
      <c r="A184" s="51">
        <v>18</v>
      </c>
      <c r="B184" s="193"/>
      <c r="C184" s="116" t="s">
        <v>79</v>
      </c>
      <c r="D184" s="117" t="s">
        <v>52</v>
      </c>
      <c r="E184" s="118">
        <v>30</v>
      </c>
      <c r="F184" s="119"/>
      <c r="G184" s="54">
        <f t="shared" si="17"/>
        <v>0</v>
      </c>
      <c r="H184" s="127">
        <v>0.08</v>
      </c>
      <c r="I184" s="54">
        <f t="shared" si="20"/>
        <v>0</v>
      </c>
      <c r="J184" s="54">
        <f t="shared" si="21"/>
        <v>0</v>
      </c>
      <c r="K184" s="56"/>
      <c r="L184" s="51"/>
    </row>
    <row r="185" spans="1:12" ht="19.5">
      <c r="A185" s="51">
        <v>19</v>
      </c>
      <c r="B185" s="121" t="s">
        <v>257</v>
      </c>
      <c r="C185" s="116" t="s">
        <v>57</v>
      </c>
      <c r="D185" s="117" t="s">
        <v>19</v>
      </c>
      <c r="E185" s="118">
        <v>5</v>
      </c>
      <c r="F185" s="119"/>
      <c r="G185" s="54">
        <f t="shared" si="17"/>
        <v>0</v>
      </c>
      <c r="H185" s="127">
        <v>0.08</v>
      </c>
      <c r="I185" s="54">
        <f t="shared" si="20"/>
        <v>0</v>
      </c>
      <c r="J185" s="54">
        <f t="shared" si="21"/>
        <v>0</v>
      </c>
      <c r="K185" s="56"/>
      <c r="L185" s="51"/>
    </row>
    <row r="186" spans="1:12" ht="9.75">
      <c r="A186" s="51">
        <v>20</v>
      </c>
      <c r="B186" s="121" t="s">
        <v>162</v>
      </c>
      <c r="C186" s="116" t="s">
        <v>20</v>
      </c>
      <c r="D186" s="117" t="s">
        <v>185</v>
      </c>
      <c r="E186" s="118">
        <v>5</v>
      </c>
      <c r="F186" s="119"/>
      <c r="G186" s="54">
        <f t="shared" si="17"/>
        <v>0</v>
      </c>
      <c r="H186" s="127">
        <v>0.08</v>
      </c>
      <c r="I186" s="54">
        <f t="shared" si="20"/>
        <v>0</v>
      </c>
      <c r="J186" s="54">
        <f t="shared" si="21"/>
        <v>0</v>
      </c>
      <c r="K186" s="56"/>
      <c r="L186" s="51"/>
    </row>
    <row r="187" spans="1:12" ht="9.75">
      <c r="A187" s="51">
        <v>21</v>
      </c>
      <c r="B187" s="133" t="s">
        <v>81</v>
      </c>
      <c r="C187" s="116" t="s">
        <v>20</v>
      </c>
      <c r="D187" s="117" t="s">
        <v>80</v>
      </c>
      <c r="E187" s="118">
        <v>1000</v>
      </c>
      <c r="F187" s="119"/>
      <c r="G187" s="54">
        <f t="shared" si="17"/>
        <v>0</v>
      </c>
      <c r="H187" s="127">
        <v>0.08</v>
      </c>
      <c r="I187" s="54">
        <f t="shared" si="20"/>
        <v>0</v>
      </c>
      <c r="J187" s="54">
        <f t="shared" si="21"/>
        <v>0</v>
      </c>
      <c r="K187" s="56"/>
      <c r="L187" s="51"/>
    </row>
    <row r="188" spans="1:13" ht="19.5">
      <c r="A188" s="51">
        <v>22</v>
      </c>
      <c r="B188" s="192" t="s">
        <v>187</v>
      </c>
      <c r="C188" s="150" t="s">
        <v>188</v>
      </c>
      <c r="D188" s="151" t="s">
        <v>186</v>
      </c>
      <c r="E188" s="118">
        <v>70</v>
      </c>
      <c r="F188" s="135"/>
      <c r="G188" s="152">
        <f>ROUND(F188*(1+H188),2)</f>
        <v>0</v>
      </c>
      <c r="H188" s="153">
        <v>0.08</v>
      </c>
      <c r="I188" s="152">
        <f t="shared" si="20"/>
        <v>0</v>
      </c>
      <c r="J188" s="152">
        <f t="shared" si="21"/>
        <v>0</v>
      </c>
      <c r="K188" s="185"/>
      <c r="L188" s="154"/>
      <c r="M188" s="31"/>
    </row>
    <row r="189" spans="1:12" ht="19.5">
      <c r="A189" s="51">
        <v>23</v>
      </c>
      <c r="B189" s="200"/>
      <c r="C189" s="85" t="s">
        <v>189</v>
      </c>
      <c r="D189" s="155" t="s">
        <v>186</v>
      </c>
      <c r="E189" s="156">
        <v>275</v>
      </c>
      <c r="F189" s="157"/>
      <c r="G189" s="54">
        <f>ROUND(F189*(1+H189),2)</f>
        <v>0</v>
      </c>
      <c r="H189" s="127">
        <v>0.08</v>
      </c>
      <c r="I189" s="54">
        <f t="shared" si="20"/>
        <v>0</v>
      </c>
      <c r="J189" s="54">
        <f t="shared" si="21"/>
        <v>0</v>
      </c>
      <c r="K189" s="56"/>
      <c r="L189" s="51"/>
    </row>
    <row r="190" spans="1:12" ht="19.5">
      <c r="A190" s="51">
        <v>24</v>
      </c>
      <c r="B190" s="200"/>
      <c r="C190" s="85" t="s">
        <v>190</v>
      </c>
      <c r="D190" s="155" t="s">
        <v>186</v>
      </c>
      <c r="E190" s="156">
        <v>140</v>
      </c>
      <c r="F190" s="157"/>
      <c r="G190" s="54">
        <f>ROUND(F190*(1+H190),2)</f>
        <v>0</v>
      </c>
      <c r="H190" s="127">
        <v>0.08</v>
      </c>
      <c r="I190" s="54">
        <f t="shared" si="20"/>
        <v>0</v>
      </c>
      <c r="J190" s="54">
        <f t="shared" si="21"/>
        <v>0</v>
      </c>
      <c r="K190" s="56"/>
      <c r="L190" s="51"/>
    </row>
    <row r="191" spans="1:12" ht="19.5">
      <c r="A191" s="51">
        <v>25</v>
      </c>
      <c r="B191" s="200"/>
      <c r="C191" s="85" t="s">
        <v>191</v>
      </c>
      <c r="D191" s="155" t="s">
        <v>186</v>
      </c>
      <c r="E191" s="156">
        <v>90</v>
      </c>
      <c r="F191" s="157"/>
      <c r="G191" s="54">
        <f>ROUND(F191*(1+H191),2)</f>
        <v>0</v>
      </c>
      <c r="H191" s="127">
        <v>0.08</v>
      </c>
      <c r="I191" s="54">
        <f t="shared" si="20"/>
        <v>0</v>
      </c>
      <c r="J191" s="54">
        <f t="shared" si="21"/>
        <v>0</v>
      </c>
      <c r="K191" s="56"/>
      <c r="L191" s="51"/>
    </row>
    <row r="192" spans="1:12" ht="9.75">
      <c r="A192" s="51">
        <v>26</v>
      </c>
      <c r="B192" s="201"/>
      <c r="C192" s="85" t="s">
        <v>364</v>
      </c>
      <c r="D192" s="82" t="s">
        <v>22</v>
      </c>
      <c r="E192" s="156">
        <v>2850</v>
      </c>
      <c r="F192" s="157"/>
      <c r="G192" s="54">
        <f>ROUND(F192*(1+H192),2)</f>
        <v>0</v>
      </c>
      <c r="H192" s="127">
        <v>0.08</v>
      </c>
      <c r="I192" s="54">
        <f t="shared" si="20"/>
        <v>0</v>
      </c>
      <c r="J192" s="54">
        <f t="shared" si="21"/>
        <v>0</v>
      </c>
      <c r="K192" s="56"/>
      <c r="L192" s="51"/>
    </row>
    <row r="193" spans="2:12" ht="9.75">
      <c r="B193" s="63"/>
      <c r="F193" s="34"/>
      <c r="G193" s="128"/>
      <c r="H193" s="124" t="s">
        <v>11</v>
      </c>
      <c r="I193" s="62">
        <f>SUM(I167:I192)</f>
        <v>0</v>
      </c>
      <c r="J193" s="62">
        <f>SUM(J167:J192)</f>
        <v>0</v>
      </c>
      <c r="K193" s="86"/>
      <c r="L193" s="158"/>
    </row>
    <row r="194" spans="2:9" ht="9.75">
      <c r="B194" s="63"/>
      <c r="F194" s="34"/>
      <c r="G194" s="33"/>
      <c r="I194" s="159"/>
    </row>
    <row r="195" spans="1:12" ht="9.75">
      <c r="A195" s="41"/>
      <c r="B195" s="41"/>
      <c r="C195" s="76"/>
      <c r="D195" s="77"/>
      <c r="E195" s="65"/>
      <c r="F195" s="64"/>
      <c r="G195" s="41"/>
      <c r="H195" s="44"/>
      <c r="I195" s="41"/>
      <c r="J195" s="195" t="s">
        <v>12</v>
      </c>
      <c r="K195" s="195"/>
      <c r="L195" s="195"/>
    </row>
    <row r="196" spans="1:12" ht="9.75">
      <c r="A196" s="41"/>
      <c r="B196" s="41"/>
      <c r="C196" s="76"/>
      <c r="D196" s="77"/>
      <c r="E196" s="65"/>
      <c r="F196" s="64"/>
      <c r="G196" s="41"/>
      <c r="H196" s="44"/>
      <c r="I196" s="41"/>
      <c r="J196" s="196" t="s">
        <v>13</v>
      </c>
      <c r="K196" s="196"/>
      <c r="L196" s="196"/>
    </row>
    <row r="198" ht="9.75">
      <c r="B198" s="42" t="s">
        <v>222</v>
      </c>
    </row>
    <row r="199" spans="1:13" ht="29.25" customHeight="1">
      <c r="A199" s="45" t="s">
        <v>10</v>
      </c>
      <c r="B199" s="47" t="s">
        <v>0</v>
      </c>
      <c r="C199" s="95" t="s">
        <v>9</v>
      </c>
      <c r="D199" s="47" t="s">
        <v>1</v>
      </c>
      <c r="E199" s="96" t="s">
        <v>2</v>
      </c>
      <c r="F199" s="49" t="s">
        <v>37</v>
      </c>
      <c r="G199" s="50" t="s">
        <v>6</v>
      </c>
      <c r="H199" s="47" t="s">
        <v>4</v>
      </c>
      <c r="I199" s="50" t="s">
        <v>5</v>
      </c>
      <c r="J199" s="50" t="s">
        <v>3</v>
      </c>
      <c r="K199" s="95" t="s">
        <v>387</v>
      </c>
      <c r="L199" s="47" t="s">
        <v>7</v>
      </c>
      <c r="M199" s="41"/>
    </row>
    <row r="200" spans="1:12" ht="21" customHeight="1">
      <c r="A200" s="51">
        <v>1</v>
      </c>
      <c r="B200" s="133" t="s">
        <v>82</v>
      </c>
      <c r="C200" s="116" t="s">
        <v>83</v>
      </c>
      <c r="D200" s="117" t="s">
        <v>303</v>
      </c>
      <c r="E200" s="118">
        <v>50</v>
      </c>
      <c r="F200" s="119"/>
      <c r="G200" s="54">
        <f aca="true" t="shared" si="22" ref="G200:G218">ROUND(F200*(1+H200),2)</f>
        <v>0</v>
      </c>
      <c r="H200" s="127">
        <v>0.08</v>
      </c>
      <c r="I200" s="54">
        <f aca="true" t="shared" si="23" ref="I200:I218">(ROUND(F200*E200,2))</f>
        <v>0</v>
      </c>
      <c r="J200" s="54">
        <f aca="true" t="shared" si="24" ref="J200:J218">ROUND(I200*(1+H200),2)</f>
        <v>0</v>
      </c>
      <c r="K200" s="56"/>
      <c r="L200" s="51"/>
    </row>
    <row r="201" spans="1:12" ht="9.75">
      <c r="A201" s="51">
        <v>2</v>
      </c>
      <c r="B201" s="71" t="s">
        <v>84</v>
      </c>
      <c r="C201" s="97" t="s">
        <v>85</v>
      </c>
      <c r="D201" s="117" t="s">
        <v>86</v>
      </c>
      <c r="E201" s="118">
        <v>5</v>
      </c>
      <c r="F201" s="119"/>
      <c r="G201" s="54">
        <f t="shared" si="22"/>
        <v>0</v>
      </c>
      <c r="H201" s="127">
        <v>0.08</v>
      </c>
      <c r="I201" s="54">
        <f t="shared" si="23"/>
        <v>0</v>
      </c>
      <c r="J201" s="54">
        <f t="shared" si="24"/>
        <v>0</v>
      </c>
      <c r="K201" s="56"/>
      <c r="L201" s="51"/>
    </row>
    <row r="202" spans="1:12" ht="9.75">
      <c r="A202" s="51">
        <v>3</v>
      </c>
      <c r="B202" s="71" t="s">
        <v>87</v>
      </c>
      <c r="C202" s="131" t="s">
        <v>17</v>
      </c>
      <c r="D202" s="117" t="s">
        <v>88</v>
      </c>
      <c r="E202" s="118">
        <v>1</v>
      </c>
      <c r="F202" s="119"/>
      <c r="G202" s="54">
        <f t="shared" si="22"/>
        <v>0</v>
      </c>
      <c r="H202" s="127">
        <v>0.08</v>
      </c>
      <c r="I202" s="54">
        <f t="shared" si="23"/>
        <v>0</v>
      </c>
      <c r="J202" s="54">
        <f t="shared" si="24"/>
        <v>0</v>
      </c>
      <c r="K202" s="56"/>
      <c r="L202" s="51"/>
    </row>
    <row r="203" spans="1:12" ht="9.75">
      <c r="A203" s="51">
        <v>4</v>
      </c>
      <c r="B203" s="133" t="s">
        <v>89</v>
      </c>
      <c r="C203" s="116" t="s">
        <v>90</v>
      </c>
      <c r="D203" s="117" t="s">
        <v>91</v>
      </c>
      <c r="E203" s="118">
        <v>20</v>
      </c>
      <c r="F203" s="119"/>
      <c r="G203" s="54">
        <f t="shared" si="22"/>
        <v>0</v>
      </c>
      <c r="H203" s="127">
        <v>0.08</v>
      </c>
      <c r="I203" s="54">
        <f t="shared" si="23"/>
        <v>0</v>
      </c>
      <c r="J203" s="54">
        <f t="shared" si="24"/>
        <v>0</v>
      </c>
      <c r="K203" s="56"/>
      <c r="L203" s="51"/>
    </row>
    <row r="204" spans="1:12" ht="9.75">
      <c r="A204" s="51">
        <v>5</v>
      </c>
      <c r="B204" s="133" t="s">
        <v>163</v>
      </c>
      <c r="C204" s="116" t="s">
        <v>365</v>
      </c>
      <c r="D204" s="117" t="s">
        <v>180</v>
      </c>
      <c r="E204" s="118">
        <v>60</v>
      </c>
      <c r="F204" s="119"/>
      <c r="G204" s="54">
        <f t="shared" si="22"/>
        <v>0</v>
      </c>
      <c r="H204" s="127">
        <v>0.08</v>
      </c>
      <c r="I204" s="54">
        <f t="shared" si="23"/>
        <v>0</v>
      </c>
      <c r="J204" s="54">
        <f t="shared" si="24"/>
        <v>0</v>
      </c>
      <c r="K204" s="56"/>
      <c r="L204" s="51"/>
    </row>
    <row r="205" spans="1:12" ht="9.75">
      <c r="A205" s="51">
        <v>6</v>
      </c>
      <c r="B205" s="121" t="s">
        <v>164</v>
      </c>
      <c r="C205" s="116" t="s">
        <v>92</v>
      </c>
      <c r="D205" s="117" t="s">
        <v>180</v>
      </c>
      <c r="E205" s="118">
        <v>200</v>
      </c>
      <c r="F205" s="119"/>
      <c r="G205" s="54">
        <f t="shared" si="22"/>
        <v>0</v>
      </c>
      <c r="H205" s="127">
        <v>0.08</v>
      </c>
      <c r="I205" s="54">
        <f t="shared" si="23"/>
        <v>0</v>
      </c>
      <c r="J205" s="54">
        <f t="shared" si="24"/>
        <v>0</v>
      </c>
      <c r="K205" s="56"/>
      <c r="L205" s="51"/>
    </row>
    <row r="206" spans="1:12" ht="19.5">
      <c r="A206" s="51">
        <v>7</v>
      </c>
      <c r="B206" s="121" t="s">
        <v>117</v>
      </c>
      <c r="C206" s="56" t="s">
        <v>118</v>
      </c>
      <c r="D206" s="117" t="s">
        <v>119</v>
      </c>
      <c r="E206" s="118">
        <v>3</v>
      </c>
      <c r="F206" s="119"/>
      <c r="G206" s="54">
        <f t="shared" si="22"/>
        <v>0</v>
      </c>
      <c r="H206" s="127">
        <v>0.08</v>
      </c>
      <c r="I206" s="54">
        <f t="shared" si="23"/>
        <v>0</v>
      </c>
      <c r="J206" s="54">
        <f>ROUND(I206*(1+H206),2)</f>
        <v>0</v>
      </c>
      <c r="K206" s="56"/>
      <c r="L206" s="51"/>
    </row>
    <row r="207" spans="1:12" ht="9.75">
      <c r="A207" s="51">
        <v>8</v>
      </c>
      <c r="B207" s="133" t="s">
        <v>110</v>
      </c>
      <c r="C207" s="138" t="s">
        <v>95</v>
      </c>
      <c r="D207" s="117" t="s">
        <v>94</v>
      </c>
      <c r="E207" s="118">
        <v>2</v>
      </c>
      <c r="F207" s="119"/>
      <c r="G207" s="54">
        <f t="shared" si="22"/>
        <v>0</v>
      </c>
      <c r="H207" s="127">
        <v>0.08</v>
      </c>
      <c r="I207" s="54">
        <f t="shared" si="23"/>
        <v>0</v>
      </c>
      <c r="J207" s="54">
        <f t="shared" si="24"/>
        <v>0</v>
      </c>
      <c r="K207" s="56"/>
      <c r="L207" s="51"/>
    </row>
    <row r="208" spans="1:12" ht="11.25" customHeight="1">
      <c r="A208" s="51">
        <v>9</v>
      </c>
      <c r="B208" s="71" t="s">
        <v>96</v>
      </c>
      <c r="C208" s="116" t="s">
        <v>29</v>
      </c>
      <c r="D208" s="117" t="s">
        <v>97</v>
      </c>
      <c r="E208" s="118">
        <v>12</v>
      </c>
      <c r="F208" s="119"/>
      <c r="G208" s="54">
        <f t="shared" si="22"/>
        <v>0</v>
      </c>
      <c r="H208" s="127">
        <v>0.08</v>
      </c>
      <c r="I208" s="54">
        <f t="shared" si="23"/>
        <v>0</v>
      </c>
      <c r="J208" s="54">
        <f t="shared" si="24"/>
        <v>0</v>
      </c>
      <c r="K208" s="56"/>
      <c r="L208" s="51"/>
    </row>
    <row r="209" spans="1:12" ht="9.75">
      <c r="A209" s="51">
        <v>10</v>
      </c>
      <c r="B209" s="71" t="s">
        <v>105</v>
      </c>
      <c r="C209" s="116" t="s">
        <v>30</v>
      </c>
      <c r="D209" s="117" t="s">
        <v>104</v>
      </c>
      <c r="E209" s="118">
        <v>2</v>
      </c>
      <c r="F209" s="119"/>
      <c r="G209" s="54">
        <f t="shared" si="22"/>
        <v>0</v>
      </c>
      <c r="H209" s="127">
        <v>0.08</v>
      </c>
      <c r="I209" s="54">
        <f t="shared" si="23"/>
        <v>0</v>
      </c>
      <c r="J209" s="54">
        <f t="shared" si="24"/>
        <v>0</v>
      </c>
      <c r="K209" s="56"/>
      <c r="L209" s="51"/>
    </row>
    <row r="210" spans="1:12" ht="9.75">
      <c r="A210" s="51">
        <v>11</v>
      </c>
      <c r="B210" s="97" t="s">
        <v>115</v>
      </c>
      <c r="C210" s="116" t="s">
        <v>69</v>
      </c>
      <c r="D210" s="117" t="s">
        <v>116</v>
      </c>
      <c r="E210" s="118">
        <v>5</v>
      </c>
      <c r="F210" s="119"/>
      <c r="G210" s="54">
        <f t="shared" si="22"/>
        <v>0</v>
      </c>
      <c r="H210" s="127">
        <v>0.08</v>
      </c>
      <c r="I210" s="54">
        <f t="shared" si="23"/>
        <v>0</v>
      </c>
      <c r="J210" s="54">
        <f t="shared" si="24"/>
        <v>0</v>
      </c>
      <c r="K210" s="56"/>
      <c r="L210" s="51"/>
    </row>
    <row r="211" spans="1:12" ht="9.75">
      <c r="A211" s="51">
        <v>12</v>
      </c>
      <c r="B211" s="131" t="s">
        <v>113</v>
      </c>
      <c r="C211" s="116" t="s">
        <v>59</v>
      </c>
      <c r="D211" s="52" t="s">
        <v>94</v>
      </c>
      <c r="E211" s="118">
        <v>60</v>
      </c>
      <c r="F211" s="119"/>
      <c r="G211" s="54">
        <f t="shared" si="22"/>
        <v>0</v>
      </c>
      <c r="H211" s="127">
        <v>0.08</v>
      </c>
      <c r="I211" s="54">
        <f t="shared" si="23"/>
        <v>0</v>
      </c>
      <c r="J211" s="54">
        <f t="shared" si="24"/>
        <v>0</v>
      </c>
      <c r="K211" s="56"/>
      <c r="L211" s="51"/>
    </row>
    <row r="212" spans="1:12" ht="9.75">
      <c r="A212" s="51">
        <v>13</v>
      </c>
      <c r="B212" s="97" t="s">
        <v>112</v>
      </c>
      <c r="C212" s="116" t="s">
        <v>111</v>
      </c>
      <c r="D212" s="117" t="s">
        <v>52</v>
      </c>
      <c r="E212" s="118">
        <v>370</v>
      </c>
      <c r="F212" s="119"/>
      <c r="G212" s="54">
        <f t="shared" si="22"/>
        <v>0</v>
      </c>
      <c r="H212" s="127">
        <v>0.08</v>
      </c>
      <c r="I212" s="54">
        <f t="shared" si="23"/>
        <v>0</v>
      </c>
      <c r="J212" s="54">
        <f t="shared" si="24"/>
        <v>0</v>
      </c>
      <c r="K212" s="56"/>
      <c r="L212" s="51"/>
    </row>
    <row r="213" spans="1:12" ht="9.75">
      <c r="A213" s="51">
        <v>14</v>
      </c>
      <c r="B213" s="97" t="s">
        <v>109</v>
      </c>
      <c r="C213" s="116" t="s">
        <v>111</v>
      </c>
      <c r="D213" s="117" t="s">
        <v>94</v>
      </c>
      <c r="E213" s="118">
        <v>1</v>
      </c>
      <c r="F213" s="119"/>
      <c r="G213" s="54">
        <f t="shared" si="22"/>
        <v>0</v>
      </c>
      <c r="H213" s="127">
        <v>0.08</v>
      </c>
      <c r="I213" s="54">
        <f t="shared" si="23"/>
        <v>0</v>
      </c>
      <c r="J213" s="54">
        <f t="shared" si="24"/>
        <v>0</v>
      </c>
      <c r="K213" s="56"/>
      <c r="L213" s="51"/>
    </row>
    <row r="214" spans="1:12" ht="9.75">
      <c r="A214" s="51">
        <v>15</v>
      </c>
      <c r="B214" s="97" t="s">
        <v>304</v>
      </c>
      <c r="C214" s="116" t="s">
        <v>62</v>
      </c>
      <c r="D214" s="117" t="s">
        <v>178</v>
      </c>
      <c r="E214" s="118">
        <v>130</v>
      </c>
      <c r="F214" s="119"/>
      <c r="G214" s="54">
        <f t="shared" si="22"/>
        <v>0</v>
      </c>
      <c r="H214" s="127">
        <v>0.08</v>
      </c>
      <c r="I214" s="54">
        <f t="shared" si="23"/>
        <v>0</v>
      </c>
      <c r="J214" s="54">
        <f t="shared" si="24"/>
        <v>0</v>
      </c>
      <c r="K214" s="56"/>
      <c r="L214" s="51"/>
    </row>
    <row r="215" spans="1:12" ht="9.75">
      <c r="A215" s="51">
        <v>16</v>
      </c>
      <c r="B215" s="97" t="s">
        <v>224</v>
      </c>
      <c r="C215" s="116" t="s">
        <v>108</v>
      </c>
      <c r="D215" s="117" t="s">
        <v>179</v>
      </c>
      <c r="E215" s="118">
        <v>1</v>
      </c>
      <c r="F215" s="119"/>
      <c r="G215" s="54">
        <f t="shared" si="22"/>
        <v>0</v>
      </c>
      <c r="H215" s="127">
        <v>0.08</v>
      </c>
      <c r="I215" s="54">
        <f t="shared" si="23"/>
        <v>0</v>
      </c>
      <c r="J215" s="54">
        <f t="shared" si="24"/>
        <v>0</v>
      </c>
      <c r="K215" s="56"/>
      <c r="L215" s="51"/>
    </row>
    <row r="216" spans="1:12" ht="9.75">
      <c r="A216" s="51">
        <v>17</v>
      </c>
      <c r="B216" s="71" t="s">
        <v>102</v>
      </c>
      <c r="C216" s="116" t="s">
        <v>103</v>
      </c>
      <c r="D216" s="117" t="s">
        <v>104</v>
      </c>
      <c r="E216" s="118">
        <v>5</v>
      </c>
      <c r="F216" s="119"/>
      <c r="G216" s="54">
        <f t="shared" si="22"/>
        <v>0</v>
      </c>
      <c r="H216" s="127">
        <v>0.08</v>
      </c>
      <c r="I216" s="54">
        <f t="shared" si="23"/>
        <v>0</v>
      </c>
      <c r="J216" s="54">
        <f t="shared" si="24"/>
        <v>0</v>
      </c>
      <c r="K216" s="56"/>
      <c r="L216" s="51"/>
    </row>
    <row r="217" spans="1:12" ht="9.75">
      <c r="A217" s="51">
        <v>18</v>
      </c>
      <c r="B217" s="121" t="s">
        <v>106</v>
      </c>
      <c r="C217" s="116" t="s">
        <v>107</v>
      </c>
      <c r="D217" s="117" t="s">
        <v>94</v>
      </c>
      <c r="E217" s="118">
        <v>10</v>
      </c>
      <c r="F217" s="119"/>
      <c r="G217" s="54">
        <f t="shared" si="22"/>
        <v>0</v>
      </c>
      <c r="H217" s="127">
        <v>0.08</v>
      </c>
      <c r="I217" s="54">
        <f t="shared" si="23"/>
        <v>0</v>
      </c>
      <c r="J217" s="54">
        <f t="shared" si="24"/>
        <v>0</v>
      </c>
      <c r="K217" s="56"/>
      <c r="L217" s="51"/>
    </row>
    <row r="218" spans="1:12" ht="9.75">
      <c r="A218" s="51">
        <v>19</v>
      </c>
      <c r="B218" s="133" t="s">
        <v>120</v>
      </c>
      <c r="C218" s="116" t="s">
        <v>366</v>
      </c>
      <c r="D218" s="117" t="s">
        <v>94</v>
      </c>
      <c r="E218" s="118">
        <v>2</v>
      </c>
      <c r="F218" s="119"/>
      <c r="G218" s="54">
        <f t="shared" si="22"/>
        <v>0</v>
      </c>
      <c r="H218" s="127">
        <v>0.08</v>
      </c>
      <c r="I218" s="54">
        <f t="shared" si="23"/>
        <v>0</v>
      </c>
      <c r="J218" s="54">
        <f t="shared" si="24"/>
        <v>0</v>
      </c>
      <c r="K218" s="56"/>
      <c r="L218" s="51"/>
    </row>
    <row r="219" spans="1:12" ht="19.5">
      <c r="A219" s="51">
        <v>20</v>
      </c>
      <c r="B219" s="131" t="s">
        <v>176</v>
      </c>
      <c r="C219" s="131" t="s">
        <v>177</v>
      </c>
      <c r="D219" s="52" t="s">
        <v>130</v>
      </c>
      <c r="E219" s="66">
        <v>10</v>
      </c>
      <c r="F219" s="53"/>
      <c r="G219" s="54">
        <f>ROUND(F219*(1+H219),2)</f>
        <v>0</v>
      </c>
      <c r="H219" s="127">
        <v>0.08</v>
      </c>
      <c r="I219" s="54">
        <f>(ROUND(F219*E219,2))</f>
        <v>0</v>
      </c>
      <c r="J219" s="54">
        <f>ROUND(I219*(1+H219),2)</f>
        <v>0</v>
      </c>
      <c r="K219" s="56"/>
      <c r="L219" s="51"/>
    </row>
    <row r="220" spans="1:12" ht="9.75">
      <c r="A220" s="160"/>
      <c r="B220" s="63"/>
      <c r="F220" s="34"/>
      <c r="G220" s="128"/>
      <c r="H220" s="124" t="s">
        <v>11</v>
      </c>
      <c r="I220" s="62">
        <f>SUM(I200:I219)</f>
        <v>0</v>
      </c>
      <c r="J220" s="132">
        <f>SUM(J200:J219)</f>
        <v>0</v>
      </c>
      <c r="K220" s="86"/>
      <c r="L220" s="158"/>
    </row>
    <row r="221" spans="2:12" ht="9.75">
      <c r="B221" s="63"/>
      <c r="F221" s="34"/>
      <c r="G221" s="33"/>
      <c r="I221" s="159"/>
      <c r="J221" s="158"/>
      <c r="K221" s="186"/>
      <c r="L221" s="101"/>
    </row>
    <row r="222" spans="1:12" ht="9.75">
      <c r="A222" s="41"/>
      <c r="B222" s="41"/>
      <c r="C222" s="76"/>
      <c r="D222" s="77"/>
      <c r="E222" s="65"/>
      <c r="F222" s="64"/>
      <c r="G222" s="41"/>
      <c r="H222" s="44"/>
      <c r="I222" s="41"/>
      <c r="J222" s="204" t="s">
        <v>12</v>
      </c>
      <c r="K222" s="204"/>
      <c r="L222" s="204"/>
    </row>
    <row r="223" spans="1:12" ht="9.75">
      <c r="A223" s="41"/>
      <c r="B223" s="41"/>
      <c r="C223" s="76"/>
      <c r="D223" s="77"/>
      <c r="E223" s="65"/>
      <c r="F223" s="64"/>
      <c r="G223" s="41"/>
      <c r="H223" s="44"/>
      <c r="I223" s="41"/>
      <c r="J223" s="217" t="s">
        <v>13</v>
      </c>
      <c r="K223" s="217"/>
      <c r="L223" s="217"/>
    </row>
    <row r="224" spans="1:13" ht="9.75">
      <c r="A224" s="41"/>
      <c r="B224" s="42" t="s">
        <v>267</v>
      </c>
      <c r="C224" s="78"/>
      <c r="D224" s="79"/>
      <c r="E224" s="80"/>
      <c r="F224" s="59"/>
      <c r="G224" s="57"/>
      <c r="H224" s="57"/>
      <c r="I224" s="57"/>
      <c r="J224" s="57"/>
      <c r="K224" s="58"/>
      <c r="L224" s="57"/>
      <c r="M224" s="41"/>
    </row>
    <row r="225" spans="1:13" ht="29.25" customHeight="1">
      <c r="A225" s="45" t="s">
        <v>10</v>
      </c>
      <c r="B225" s="47" t="s">
        <v>0</v>
      </c>
      <c r="C225" s="95" t="s">
        <v>9</v>
      </c>
      <c r="D225" s="47" t="s">
        <v>1</v>
      </c>
      <c r="E225" s="96" t="s">
        <v>2</v>
      </c>
      <c r="F225" s="49" t="s">
        <v>194</v>
      </c>
      <c r="G225" s="50" t="s">
        <v>6</v>
      </c>
      <c r="H225" s="47" t="s">
        <v>4</v>
      </c>
      <c r="I225" s="50" t="s">
        <v>5</v>
      </c>
      <c r="J225" s="50" t="s">
        <v>3</v>
      </c>
      <c r="K225" s="95" t="s">
        <v>387</v>
      </c>
      <c r="L225" s="47" t="s">
        <v>7</v>
      </c>
      <c r="M225" s="41"/>
    </row>
    <row r="226" spans="1:13" ht="10.5" customHeight="1">
      <c r="A226" s="125">
        <v>1</v>
      </c>
      <c r="B226" s="218" t="s">
        <v>231</v>
      </c>
      <c r="C226" s="85" t="s">
        <v>335</v>
      </c>
      <c r="D226" s="82" t="s">
        <v>336</v>
      </c>
      <c r="E226" s="105">
        <v>5</v>
      </c>
      <c r="F226" s="84"/>
      <c r="G226" s="54">
        <f>ROUND(F226*(1+H226),2)</f>
        <v>0</v>
      </c>
      <c r="H226" s="127">
        <v>0.08</v>
      </c>
      <c r="I226" s="54">
        <f>(ROUND(F226*E226,2))</f>
        <v>0</v>
      </c>
      <c r="J226" s="54">
        <f>ROUND(I226*(1+H226),2)</f>
        <v>0</v>
      </c>
      <c r="K226" s="182"/>
      <c r="L226" s="123"/>
      <c r="M226" s="41"/>
    </row>
    <row r="227" spans="1:13" ht="9.75">
      <c r="A227" s="125">
        <v>2</v>
      </c>
      <c r="B227" s="219"/>
      <c r="C227" s="198" t="s">
        <v>334</v>
      </c>
      <c r="D227" s="52" t="s">
        <v>337</v>
      </c>
      <c r="E227" s="105">
        <v>5</v>
      </c>
      <c r="F227" s="84"/>
      <c r="G227" s="54">
        <f>ROUND(F227*(1+H227),2)</f>
        <v>0</v>
      </c>
      <c r="H227" s="127">
        <v>0.08</v>
      </c>
      <c r="I227" s="54">
        <f>(ROUND(F227*E227,2))</f>
        <v>0</v>
      </c>
      <c r="J227" s="54">
        <f>ROUND(I227*(1+H227),2)</f>
        <v>0</v>
      </c>
      <c r="K227" s="182"/>
      <c r="L227" s="123"/>
      <c r="M227" s="41"/>
    </row>
    <row r="228" spans="1:13" ht="9.75">
      <c r="A228" s="125">
        <v>3</v>
      </c>
      <c r="B228" s="219"/>
      <c r="C228" s="198"/>
      <c r="D228" s="52" t="s">
        <v>336</v>
      </c>
      <c r="E228" s="105">
        <v>5</v>
      </c>
      <c r="F228" s="84"/>
      <c r="G228" s="54">
        <f>ROUND(F228*(1+H228),2)</f>
        <v>0</v>
      </c>
      <c r="H228" s="127">
        <v>0.08</v>
      </c>
      <c r="I228" s="54">
        <f>(ROUND(F228*E228,2))</f>
        <v>0</v>
      </c>
      <c r="J228" s="54">
        <f>ROUND(I228*(1+H228),2)</f>
        <v>0</v>
      </c>
      <c r="K228" s="182"/>
      <c r="L228" s="123"/>
      <c r="M228" s="41"/>
    </row>
    <row r="229" spans="1:13" ht="9.75">
      <c r="A229" s="125">
        <v>4</v>
      </c>
      <c r="B229" s="219"/>
      <c r="C229" s="198"/>
      <c r="D229" s="52" t="s">
        <v>305</v>
      </c>
      <c r="E229" s="105">
        <v>500</v>
      </c>
      <c r="F229" s="84"/>
      <c r="G229" s="54">
        <f>ROUND(F229*(1+H229),2)</f>
        <v>0</v>
      </c>
      <c r="H229" s="127">
        <v>0.08</v>
      </c>
      <c r="I229" s="54">
        <f>(ROUND(F229*E229,2))</f>
        <v>0</v>
      </c>
      <c r="J229" s="54">
        <f>ROUND(I229*(1+H229),2)</f>
        <v>0</v>
      </c>
      <c r="K229" s="182"/>
      <c r="L229" s="123"/>
      <c r="M229" s="41"/>
    </row>
    <row r="230" spans="2:11" ht="9.75">
      <c r="B230" s="194"/>
      <c r="C230" s="194"/>
      <c r="D230" s="194"/>
      <c r="E230" s="194"/>
      <c r="F230" s="194"/>
      <c r="G230" s="87"/>
      <c r="H230" s="124" t="s">
        <v>11</v>
      </c>
      <c r="I230" s="62">
        <f>SUM(I226:I229)</f>
        <v>0</v>
      </c>
      <c r="J230" s="62">
        <f>SUM(J226:J229)</f>
        <v>0</v>
      </c>
      <c r="K230" s="58"/>
    </row>
    <row r="231" spans="1:9" ht="9.75">
      <c r="A231" s="41"/>
      <c r="B231" s="41"/>
      <c r="C231" s="76"/>
      <c r="D231" s="77"/>
      <c r="E231" s="65"/>
      <c r="F231" s="64"/>
      <c r="G231" s="41"/>
      <c r="H231" s="44"/>
      <c r="I231" s="41"/>
    </row>
    <row r="232" spans="1:12" ht="9.75">
      <c r="A232" s="41"/>
      <c r="B232" s="41"/>
      <c r="C232" s="76"/>
      <c r="D232" s="77"/>
      <c r="E232" s="65"/>
      <c r="F232" s="64"/>
      <c r="G232" s="41"/>
      <c r="H232" s="44"/>
      <c r="I232" s="41"/>
      <c r="J232" s="195" t="s">
        <v>12</v>
      </c>
      <c r="K232" s="195"/>
      <c r="L232" s="195"/>
    </row>
    <row r="233" spans="1:12" ht="9.75">
      <c r="A233" s="41"/>
      <c r="B233" s="41"/>
      <c r="C233" s="76"/>
      <c r="D233" s="77"/>
      <c r="E233" s="65"/>
      <c r="F233" s="64"/>
      <c r="G233" s="41"/>
      <c r="H233" s="44"/>
      <c r="I233" s="41"/>
      <c r="J233" s="196" t="s">
        <v>13</v>
      </c>
      <c r="K233" s="196"/>
      <c r="L233" s="196"/>
    </row>
    <row r="234" spans="1:13" ht="9.75">
      <c r="A234" s="41"/>
      <c r="B234" s="42" t="s">
        <v>252</v>
      </c>
      <c r="C234" s="78"/>
      <c r="D234" s="79"/>
      <c r="E234" s="80"/>
      <c r="F234" s="59"/>
      <c r="G234" s="57"/>
      <c r="H234" s="57"/>
      <c r="I234" s="57"/>
      <c r="J234" s="57"/>
      <c r="K234" s="58"/>
      <c r="L234" s="57"/>
      <c r="M234" s="41"/>
    </row>
    <row r="235" spans="1:13" ht="29.25" customHeight="1">
      <c r="A235" s="45" t="s">
        <v>10</v>
      </c>
      <c r="B235" s="47" t="s">
        <v>0</v>
      </c>
      <c r="C235" s="95" t="s">
        <v>9</v>
      </c>
      <c r="D235" s="47" t="s">
        <v>1</v>
      </c>
      <c r="E235" s="96" t="s">
        <v>2</v>
      </c>
      <c r="F235" s="49" t="s">
        <v>194</v>
      </c>
      <c r="G235" s="50" t="s">
        <v>6</v>
      </c>
      <c r="H235" s="47" t="s">
        <v>4</v>
      </c>
      <c r="I235" s="50" t="s">
        <v>5</v>
      </c>
      <c r="J235" s="50" t="s">
        <v>3</v>
      </c>
      <c r="K235" s="95" t="s">
        <v>387</v>
      </c>
      <c r="L235" s="47" t="s">
        <v>7</v>
      </c>
      <c r="M235" s="41"/>
    </row>
    <row r="236" spans="1:13" ht="10.5" customHeight="1">
      <c r="A236" s="125">
        <v>1</v>
      </c>
      <c r="B236" s="97" t="s">
        <v>287</v>
      </c>
      <c r="C236" s="122" t="s">
        <v>48</v>
      </c>
      <c r="D236" s="82" t="s">
        <v>270</v>
      </c>
      <c r="E236" s="83">
        <v>500</v>
      </c>
      <c r="F236" s="84"/>
      <c r="G236" s="54">
        <f>ROUND(F236*(1+H236),2)</f>
        <v>0</v>
      </c>
      <c r="H236" s="127">
        <v>0.08</v>
      </c>
      <c r="I236" s="54">
        <f>(ROUND(F236*E236,2))</f>
        <v>0</v>
      </c>
      <c r="J236" s="54">
        <f>ROUND(I236*(1+H236),2)</f>
        <v>0</v>
      </c>
      <c r="K236" s="182"/>
      <c r="L236" s="123"/>
      <c r="M236" s="41"/>
    </row>
    <row r="237" spans="1:13" ht="10.5" customHeight="1">
      <c r="A237" s="125">
        <v>2</v>
      </c>
      <c r="B237" s="97" t="s">
        <v>288</v>
      </c>
      <c r="C237" s="122" t="s">
        <v>232</v>
      </c>
      <c r="D237" s="82" t="s">
        <v>88</v>
      </c>
      <c r="E237" s="83">
        <v>10</v>
      </c>
      <c r="F237" s="84"/>
      <c r="G237" s="54">
        <f aca="true" t="shared" si="25" ref="G237:G251">ROUND(F237*(1+H237),2)</f>
        <v>0</v>
      </c>
      <c r="H237" s="127">
        <v>0.08</v>
      </c>
      <c r="I237" s="54">
        <f aca="true" t="shared" si="26" ref="I237:I251">(ROUND(F237*E237,2))</f>
        <v>0</v>
      </c>
      <c r="J237" s="54">
        <f aca="true" t="shared" si="27" ref="J237:J251">ROUND(I237*(1+H237),2)</f>
        <v>0</v>
      </c>
      <c r="K237" s="182"/>
      <c r="L237" s="123"/>
      <c r="M237" s="41"/>
    </row>
    <row r="238" spans="1:13" ht="10.5" customHeight="1">
      <c r="A238" s="125">
        <v>3</v>
      </c>
      <c r="B238" s="97" t="s">
        <v>289</v>
      </c>
      <c r="C238" s="122" t="s">
        <v>67</v>
      </c>
      <c r="D238" s="82" t="s">
        <v>233</v>
      </c>
      <c r="E238" s="83">
        <v>35</v>
      </c>
      <c r="F238" s="84"/>
      <c r="G238" s="54">
        <f t="shared" si="25"/>
        <v>0</v>
      </c>
      <c r="H238" s="127">
        <v>0.08</v>
      </c>
      <c r="I238" s="54">
        <f t="shared" si="26"/>
        <v>0</v>
      </c>
      <c r="J238" s="54">
        <f t="shared" si="27"/>
        <v>0</v>
      </c>
      <c r="K238" s="182"/>
      <c r="L238" s="123"/>
      <c r="M238" s="41"/>
    </row>
    <row r="239" spans="1:13" ht="10.5" customHeight="1">
      <c r="A239" s="125">
        <v>4</v>
      </c>
      <c r="B239" s="97" t="s">
        <v>290</v>
      </c>
      <c r="C239" s="122" t="s">
        <v>234</v>
      </c>
      <c r="D239" s="82" t="s">
        <v>239</v>
      </c>
      <c r="E239" s="83">
        <v>60</v>
      </c>
      <c r="F239" s="84"/>
      <c r="G239" s="54">
        <f t="shared" si="25"/>
        <v>0</v>
      </c>
      <c r="H239" s="127">
        <v>0.08</v>
      </c>
      <c r="I239" s="54">
        <f t="shared" si="26"/>
        <v>0</v>
      </c>
      <c r="J239" s="54">
        <f t="shared" si="27"/>
        <v>0</v>
      </c>
      <c r="K239" s="182"/>
      <c r="L239" s="123"/>
      <c r="M239" s="41"/>
    </row>
    <row r="240" spans="1:13" ht="10.5" customHeight="1">
      <c r="A240" s="125">
        <v>5</v>
      </c>
      <c r="B240" s="97" t="s">
        <v>291</v>
      </c>
      <c r="C240" s="122" t="s">
        <v>69</v>
      </c>
      <c r="D240" s="82" t="s">
        <v>235</v>
      </c>
      <c r="E240" s="83">
        <v>6</v>
      </c>
      <c r="F240" s="84"/>
      <c r="G240" s="54">
        <f t="shared" si="25"/>
        <v>0</v>
      </c>
      <c r="H240" s="127">
        <v>0.08</v>
      </c>
      <c r="I240" s="54">
        <f t="shared" si="26"/>
        <v>0</v>
      </c>
      <c r="J240" s="54">
        <f t="shared" si="27"/>
        <v>0</v>
      </c>
      <c r="K240" s="182"/>
      <c r="L240" s="123"/>
      <c r="M240" s="41"/>
    </row>
    <row r="241" spans="1:13" ht="10.5" customHeight="1">
      <c r="A241" s="125">
        <v>6</v>
      </c>
      <c r="B241" s="192" t="s">
        <v>292</v>
      </c>
      <c r="C241" s="122" t="s">
        <v>63</v>
      </c>
      <c r="D241" s="82" t="s">
        <v>80</v>
      </c>
      <c r="E241" s="83">
        <v>80</v>
      </c>
      <c r="F241" s="84"/>
      <c r="G241" s="54">
        <f t="shared" si="25"/>
        <v>0</v>
      </c>
      <c r="H241" s="127">
        <v>0.08</v>
      </c>
      <c r="I241" s="54">
        <f t="shared" si="26"/>
        <v>0</v>
      </c>
      <c r="J241" s="54">
        <f t="shared" si="27"/>
        <v>0</v>
      </c>
      <c r="K241" s="182"/>
      <c r="L241" s="123"/>
      <c r="M241" s="41"/>
    </row>
    <row r="242" spans="1:13" ht="10.5" customHeight="1">
      <c r="A242" s="125">
        <v>7</v>
      </c>
      <c r="B242" s="193"/>
      <c r="C242" s="122" t="s">
        <v>74</v>
      </c>
      <c r="D242" s="82" t="s">
        <v>80</v>
      </c>
      <c r="E242" s="83">
        <v>200</v>
      </c>
      <c r="F242" s="84"/>
      <c r="G242" s="54">
        <f t="shared" si="25"/>
        <v>0</v>
      </c>
      <c r="H242" s="127">
        <v>0.08</v>
      </c>
      <c r="I242" s="54">
        <f t="shared" si="26"/>
        <v>0</v>
      </c>
      <c r="J242" s="54">
        <f t="shared" si="27"/>
        <v>0</v>
      </c>
      <c r="K242" s="182"/>
      <c r="L242" s="123"/>
      <c r="M242" s="41"/>
    </row>
    <row r="243" spans="1:13" ht="10.5" customHeight="1">
      <c r="A243" s="125">
        <v>8</v>
      </c>
      <c r="B243" s="97" t="s">
        <v>293</v>
      </c>
      <c r="C243" s="122" t="s">
        <v>69</v>
      </c>
      <c r="D243" s="82" t="s">
        <v>236</v>
      </c>
      <c r="E243" s="83">
        <v>65</v>
      </c>
      <c r="F243" s="84"/>
      <c r="G243" s="54">
        <f t="shared" si="25"/>
        <v>0</v>
      </c>
      <c r="H243" s="127">
        <v>0.08</v>
      </c>
      <c r="I243" s="54">
        <f t="shared" si="26"/>
        <v>0</v>
      </c>
      <c r="J243" s="54">
        <f t="shared" si="27"/>
        <v>0</v>
      </c>
      <c r="K243" s="182"/>
      <c r="L243" s="123"/>
      <c r="M243" s="41"/>
    </row>
    <row r="244" spans="1:13" ht="19.5">
      <c r="A244" s="125">
        <v>9</v>
      </c>
      <c r="B244" s="97" t="s">
        <v>320</v>
      </c>
      <c r="C244" s="85" t="s">
        <v>237</v>
      </c>
      <c r="D244" s="82" t="s">
        <v>52</v>
      </c>
      <c r="E244" s="83">
        <v>130</v>
      </c>
      <c r="F244" s="84"/>
      <c r="G244" s="54">
        <f t="shared" si="25"/>
        <v>0</v>
      </c>
      <c r="H244" s="127">
        <v>0.08</v>
      </c>
      <c r="I244" s="54">
        <f t="shared" si="26"/>
        <v>0</v>
      </c>
      <c r="J244" s="54">
        <f t="shared" si="27"/>
        <v>0</v>
      </c>
      <c r="K244" s="182"/>
      <c r="L244" s="123"/>
      <c r="M244" s="41"/>
    </row>
    <row r="245" spans="1:13" ht="10.5" customHeight="1">
      <c r="A245" s="125">
        <v>10</v>
      </c>
      <c r="B245" s="97" t="s">
        <v>294</v>
      </c>
      <c r="C245" s="122" t="s">
        <v>238</v>
      </c>
      <c r="D245" s="82" t="s">
        <v>239</v>
      </c>
      <c r="E245" s="83">
        <v>45</v>
      </c>
      <c r="F245" s="84"/>
      <c r="G245" s="54">
        <f t="shared" si="25"/>
        <v>0</v>
      </c>
      <c r="H245" s="127">
        <v>0.08</v>
      </c>
      <c r="I245" s="54">
        <f t="shared" si="26"/>
        <v>0</v>
      </c>
      <c r="J245" s="54">
        <f t="shared" si="27"/>
        <v>0</v>
      </c>
      <c r="K245" s="182"/>
      <c r="L245" s="123"/>
      <c r="M245" s="41"/>
    </row>
    <row r="246" spans="1:13" ht="24" customHeight="1">
      <c r="A246" s="125">
        <v>11</v>
      </c>
      <c r="B246" s="97" t="s">
        <v>301</v>
      </c>
      <c r="C246" s="85" t="s">
        <v>240</v>
      </c>
      <c r="D246" s="82" t="s">
        <v>52</v>
      </c>
      <c r="E246" s="83">
        <v>650</v>
      </c>
      <c r="F246" s="84"/>
      <c r="G246" s="54">
        <f t="shared" si="25"/>
        <v>0</v>
      </c>
      <c r="H246" s="127">
        <v>0.08</v>
      </c>
      <c r="I246" s="54">
        <f t="shared" si="26"/>
        <v>0</v>
      </c>
      <c r="J246" s="54">
        <f t="shared" si="27"/>
        <v>0</v>
      </c>
      <c r="K246" s="182"/>
      <c r="L246" s="123"/>
      <c r="M246" s="41"/>
    </row>
    <row r="247" spans="1:13" ht="10.5" customHeight="1">
      <c r="A247" s="125">
        <v>13</v>
      </c>
      <c r="B247" s="97" t="s">
        <v>296</v>
      </c>
      <c r="C247" s="122" t="s">
        <v>74</v>
      </c>
      <c r="D247" s="82" t="s">
        <v>80</v>
      </c>
      <c r="E247" s="83">
        <v>300</v>
      </c>
      <c r="F247" s="84"/>
      <c r="G247" s="54">
        <f t="shared" si="25"/>
        <v>0</v>
      </c>
      <c r="H247" s="127">
        <v>0.08</v>
      </c>
      <c r="I247" s="54">
        <f t="shared" si="26"/>
        <v>0</v>
      </c>
      <c r="J247" s="54">
        <f t="shared" si="27"/>
        <v>0</v>
      </c>
      <c r="K247" s="182"/>
      <c r="L247" s="123"/>
      <c r="M247" s="41"/>
    </row>
    <row r="248" spans="1:13" ht="10.5" customHeight="1">
      <c r="A248" s="125">
        <v>14</v>
      </c>
      <c r="B248" s="97" t="s">
        <v>297</v>
      </c>
      <c r="C248" s="122" t="s">
        <v>67</v>
      </c>
      <c r="D248" s="82" t="s">
        <v>80</v>
      </c>
      <c r="E248" s="83">
        <v>15</v>
      </c>
      <c r="F248" s="84"/>
      <c r="G248" s="54">
        <f t="shared" si="25"/>
        <v>0</v>
      </c>
      <c r="H248" s="127">
        <v>0.08</v>
      </c>
      <c r="I248" s="54">
        <f t="shared" si="26"/>
        <v>0</v>
      </c>
      <c r="J248" s="54">
        <f t="shared" si="27"/>
        <v>0</v>
      </c>
      <c r="K248" s="182"/>
      <c r="L248" s="123"/>
      <c r="M248" s="41"/>
    </row>
    <row r="249" spans="1:13" ht="10.5" customHeight="1">
      <c r="A249" s="125">
        <v>15</v>
      </c>
      <c r="B249" s="161" t="s">
        <v>298</v>
      </c>
      <c r="C249" s="122" t="s">
        <v>29</v>
      </c>
      <c r="D249" s="82" t="s">
        <v>233</v>
      </c>
      <c r="E249" s="83">
        <v>5</v>
      </c>
      <c r="F249" s="84"/>
      <c r="G249" s="54">
        <f t="shared" si="25"/>
        <v>0</v>
      </c>
      <c r="H249" s="127">
        <v>0.08</v>
      </c>
      <c r="I249" s="54">
        <f t="shared" si="26"/>
        <v>0</v>
      </c>
      <c r="J249" s="54">
        <f t="shared" si="27"/>
        <v>0</v>
      </c>
      <c r="K249" s="182"/>
      <c r="L249" s="123"/>
      <c r="M249" s="41"/>
    </row>
    <row r="250" spans="1:13" ht="10.5" customHeight="1">
      <c r="A250" s="125">
        <v>16</v>
      </c>
      <c r="B250" s="161" t="s">
        <v>302</v>
      </c>
      <c r="C250" s="122" t="s">
        <v>258</v>
      </c>
      <c r="D250" s="82" t="s">
        <v>259</v>
      </c>
      <c r="E250" s="83">
        <v>150</v>
      </c>
      <c r="F250" s="84"/>
      <c r="G250" s="54">
        <f t="shared" si="25"/>
        <v>0</v>
      </c>
      <c r="H250" s="127">
        <v>0.08</v>
      </c>
      <c r="I250" s="54">
        <f t="shared" si="26"/>
        <v>0</v>
      </c>
      <c r="J250" s="54">
        <f t="shared" si="27"/>
        <v>0</v>
      </c>
      <c r="K250" s="182"/>
      <c r="L250" s="123"/>
      <c r="M250" s="41"/>
    </row>
    <row r="251" spans="1:13" ht="10.5" customHeight="1">
      <c r="A251" s="125">
        <v>19</v>
      </c>
      <c r="B251" s="97" t="s">
        <v>300</v>
      </c>
      <c r="C251" s="122" t="s">
        <v>261</v>
      </c>
      <c r="D251" s="82" t="s">
        <v>262</v>
      </c>
      <c r="E251" s="83">
        <v>30</v>
      </c>
      <c r="F251" s="84"/>
      <c r="G251" s="54">
        <f t="shared" si="25"/>
        <v>0</v>
      </c>
      <c r="H251" s="127">
        <v>0.08</v>
      </c>
      <c r="I251" s="54">
        <f t="shared" si="26"/>
        <v>0</v>
      </c>
      <c r="J251" s="54">
        <f t="shared" si="27"/>
        <v>0</v>
      </c>
      <c r="K251" s="182"/>
      <c r="L251" s="123"/>
      <c r="M251" s="41"/>
    </row>
    <row r="252" spans="1:13" ht="9.75">
      <c r="A252" s="125">
        <v>20</v>
      </c>
      <c r="B252" s="97" t="s">
        <v>324</v>
      </c>
      <c r="C252" s="85" t="s">
        <v>17</v>
      </c>
      <c r="D252" s="82" t="s">
        <v>263</v>
      </c>
      <c r="E252" s="83">
        <v>5</v>
      </c>
      <c r="F252" s="84"/>
      <c r="G252" s="54">
        <f>ROUND(F252*(1+H252),2)</f>
        <v>0</v>
      </c>
      <c r="H252" s="127">
        <v>0.08</v>
      </c>
      <c r="I252" s="54">
        <f>(ROUND(F252*E252,2))</f>
        <v>0</v>
      </c>
      <c r="J252" s="54">
        <f>ROUND(I252*(1+H252),2)</f>
        <v>0</v>
      </c>
      <c r="K252" s="182"/>
      <c r="L252" s="123"/>
      <c r="M252" s="41"/>
    </row>
    <row r="253" spans="2:11" ht="9.75">
      <c r="B253" s="194"/>
      <c r="C253" s="194"/>
      <c r="D253" s="194"/>
      <c r="E253" s="194"/>
      <c r="F253" s="194"/>
      <c r="G253" s="87"/>
      <c r="H253" s="124" t="s">
        <v>11</v>
      </c>
      <c r="I253" s="62">
        <f>SUM(I236:I252)</f>
        <v>0</v>
      </c>
      <c r="J253" s="62">
        <f>SUM(J236:J252)</f>
        <v>0</v>
      </c>
      <c r="K253" s="58"/>
    </row>
    <row r="254" spans="1:12" s="167" customFormat="1" ht="9.75">
      <c r="A254" s="162"/>
      <c r="B254" s="163"/>
      <c r="C254" s="163"/>
      <c r="D254" s="163"/>
      <c r="E254" s="164"/>
      <c r="F254" s="163"/>
      <c r="G254" s="165"/>
      <c r="H254" s="166"/>
      <c r="I254" s="94"/>
      <c r="J254" s="195" t="s">
        <v>12</v>
      </c>
      <c r="K254" s="195"/>
      <c r="L254" s="195"/>
    </row>
    <row r="255" spans="1:12" ht="9.75">
      <c r="A255" s="41"/>
      <c r="B255" s="41"/>
      <c r="C255" s="76"/>
      <c r="D255" s="77"/>
      <c r="E255" s="65"/>
      <c r="F255" s="64"/>
      <c r="G255" s="41"/>
      <c r="H255" s="44"/>
      <c r="I255" s="41"/>
      <c r="J255" s="196" t="s">
        <v>13</v>
      </c>
      <c r="K255" s="196"/>
      <c r="L255" s="196"/>
    </row>
    <row r="256" spans="1:12" ht="9.75">
      <c r="A256" s="41"/>
      <c r="B256" s="41"/>
      <c r="C256" s="76"/>
      <c r="D256" s="77"/>
      <c r="E256" s="65"/>
      <c r="F256" s="64"/>
      <c r="G256" s="41"/>
      <c r="H256" s="44"/>
      <c r="I256" s="41"/>
      <c r="J256" s="43"/>
      <c r="K256" s="187"/>
      <c r="L256" s="43"/>
    </row>
    <row r="257" spans="1:13" ht="9.75">
      <c r="A257" s="41"/>
      <c r="B257" s="42" t="s">
        <v>253</v>
      </c>
      <c r="C257" s="78"/>
      <c r="D257" s="79"/>
      <c r="E257" s="80"/>
      <c r="F257" s="59"/>
      <c r="G257" s="57"/>
      <c r="H257" s="57"/>
      <c r="I257" s="57"/>
      <c r="J257" s="57"/>
      <c r="K257" s="58"/>
      <c r="L257" s="57"/>
      <c r="M257" s="41"/>
    </row>
    <row r="258" spans="1:13" ht="29.25" customHeight="1">
      <c r="A258" s="45" t="s">
        <v>10</v>
      </c>
      <c r="B258" s="47" t="s">
        <v>0</v>
      </c>
      <c r="C258" s="95" t="s">
        <v>9</v>
      </c>
      <c r="D258" s="47" t="s">
        <v>1</v>
      </c>
      <c r="E258" s="96" t="s">
        <v>2</v>
      </c>
      <c r="F258" s="49" t="s">
        <v>251</v>
      </c>
      <c r="G258" s="50" t="s">
        <v>6</v>
      </c>
      <c r="H258" s="47" t="s">
        <v>4</v>
      </c>
      <c r="I258" s="50" t="s">
        <v>5</v>
      </c>
      <c r="J258" s="50" t="s">
        <v>3</v>
      </c>
      <c r="K258" s="95" t="s">
        <v>387</v>
      </c>
      <c r="L258" s="47" t="s">
        <v>7</v>
      </c>
      <c r="M258" s="41"/>
    </row>
    <row r="259" spans="1:12" ht="21" customHeight="1">
      <c r="A259" s="51">
        <v>1</v>
      </c>
      <c r="B259" s="97" t="s">
        <v>245</v>
      </c>
      <c r="C259" s="56" t="s">
        <v>246</v>
      </c>
      <c r="D259" s="52" t="s">
        <v>271</v>
      </c>
      <c r="E259" s="105">
        <v>30</v>
      </c>
      <c r="F259" s="111"/>
      <c r="G259" s="54">
        <f>ROUND(F259*(1+H259),2)</f>
        <v>0</v>
      </c>
      <c r="H259" s="127">
        <v>0.08</v>
      </c>
      <c r="I259" s="54">
        <f>(ROUND(F259*E259,2))</f>
        <v>0</v>
      </c>
      <c r="J259" s="54">
        <f>ROUND(I259*(1+H259),2)</f>
        <v>0</v>
      </c>
      <c r="K259" s="56"/>
      <c r="L259" s="71"/>
    </row>
    <row r="260" spans="1:12" ht="48.75">
      <c r="A260" s="51">
        <v>2</v>
      </c>
      <c r="B260" s="97" t="s">
        <v>247</v>
      </c>
      <c r="C260" s="97" t="s">
        <v>248</v>
      </c>
      <c r="D260" s="52" t="s">
        <v>271</v>
      </c>
      <c r="E260" s="105">
        <v>30</v>
      </c>
      <c r="F260" s="111"/>
      <c r="G260" s="54">
        <f aca="true" t="shared" si="28" ref="G260:G266">ROUND(F260*(1+H260),2)</f>
        <v>0</v>
      </c>
      <c r="H260" s="127">
        <v>0.08</v>
      </c>
      <c r="I260" s="54">
        <f aca="true" t="shared" si="29" ref="I260:I266">(ROUND(F260*E260,2))</f>
        <v>0</v>
      </c>
      <c r="J260" s="54">
        <f aca="true" t="shared" si="30" ref="J260:J266">ROUND(I260*(1+H260),2)</f>
        <v>0</v>
      </c>
      <c r="K260" s="56"/>
      <c r="L260" s="71"/>
    </row>
    <row r="261" spans="1:12" ht="48.75">
      <c r="A261" s="51">
        <v>3</v>
      </c>
      <c r="B261" s="97" t="s">
        <v>247</v>
      </c>
      <c r="C261" s="97" t="s">
        <v>249</v>
      </c>
      <c r="D261" s="52" t="s">
        <v>271</v>
      </c>
      <c r="E261" s="105">
        <v>15</v>
      </c>
      <c r="F261" s="111"/>
      <c r="G261" s="54">
        <f t="shared" si="28"/>
        <v>0</v>
      </c>
      <c r="H261" s="127">
        <v>0.08</v>
      </c>
      <c r="I261" s="54">
        <f t="shared" si="29"/>
        <v>0</v>
      </c>
      <c r="J261" s="54">
        <f t="shared" si="30"/>
        <v>0</v>
      </c>
      <c r="K261" s="56"/>
      <c r="L261" s="71"/>
    </row>
    <row r="262" spans="1:12" ht="19.5">
      <c r="A262" s="51">
        <v>4</v>
      </c>
      <c r="B262" s="97" t="s">
        <v>250</v>
      </c>
      <c r="C262" s="56" t="s">
        <v>246</v>
      </c>
      <c r="D262" s="52" t="s">
        <v>272</v>
      </c>
      <c r="E262" s="105">
        <v>15</v>
      </c>
      <c r="F262" s="111"/>
      <c r="G262" s="54">
        <f t="shared" si="28"/>
        <v>0</v>
      </c>
      <c r="H262" s="127">
        <v>0.08</v>
      </c>
      <c r="I262" s="54">
        <f t="shared" si="29"/>
        <v>0</v>
      </c>
      <c r="J262" s="54">
        <f t="shared" si="30"/>
        <v>0</v>
      </c>
      <c r="K262" s="56"/>
      <c r="L262" s="71"/>
    </row>
    <row r="263" spans="1:12" ht="19.5">
      <c r="A263" s="168">
        <v>5</v>
      </c>
      <c r="B263" s="148" t="s">
        <v>309</v>
      </c>
      <c r="C263" s="169" t="s">
        <v>311</v>
      </c>
      <c r="D263" s="148" t="s">
        <v>310</v>
      </c>
      <c r="E263" s="170">
        <v>72</v>
      </c>
      <c r="F263" s="171"/>
      <c r="G263" s="54">
        <f t="shared" si="28"/>
        <v>0</v>
      </c>
      <c r="H263" s="127">
        <v>0.08</v>
      </c>
      <c r="I263" s="54">
        <f t="shared" si="29"/>
        <v>0</v>
      </c>
      <c r="J263" s="54">
        <f t="shared" si="30"/>
        <v>0</v>
      </c>
      <c r="K263" s="172"/>
      <c r="L263" s="130"/>
    </row>
    <row r="264" spans="1:12" ht="22.5" customHeight="1">
      <c r="A264" s="51">
        <v>6</v>
      </c>
      <c r="B264" s="97" t="s">
        <v>242</v>
      </c>
      <c r="C264" s="56" t="s">
        <v>241</v>
      </c>
      <c r="D264" s="51" t="s">
        <v>273</v>
      </c>
      <c r="E264" s="105">
        <v>20</v>
      </c>
      <c r="F264" s="111"/>
      <c r="G264" s="54">
        <f t="shared" si="28"/>
        <v>0</v>
      </c>
      <c r="H264" s="127">
        <v>0.08</v>
      </c>
      <c r="I264" s="54">
        <f t="shared" si="29"/>
        <v>0</v>
      </c>
      <c r="J264" s="54">
        <f t="shared" si="30"/>
        <v>0</v>
      </c>
      <c r="K264" s="56"/>
      <c r="L264" s="71"/>
    </row>
    <row r="265" spans="1:12" ht="17.25" customHeight="1">
      <c r="A265" s="51">
        <v>7</v>
      </c>
      <c r="B265" s="97" t="s">
        <v>275</v>
      </c>
      <c r="C265" s="56" t="s">
        <v>241</v>
      </c>
      <c r="D265" s="51" t="s">
        <v>269</v>
      </c>
      <c r="E265" s="105">
        <v>500</v>
      </c>
      <c r="F265" s="173"/>
      <c r="G265" s="54">
        <f t="shared" si="28"/>
        <v>0</v>
      </c>
      <c r="H265" s="127">
        <v>0.08</v>
      </c>
      <c r="I265" s="54">
        <f t="shared" si="29"/>
        <v>0</v>
      </c>
      <c r="J265" s="54">
        <f t="shared" si="30"/>
        <v>0</v>
      </c>
      <c r="K265" s="56"/>
      <c r="L265" s="71"/>
    </row>
    <row r="266" spans="1:12" ht="19.5">
      <c r="A266" s="51">
        <v>8</v>
      </c>
      <c r="B266" s="97" t="s">
        <v>243</v>
      </c>
      <c r="C266" s="56" t="s">
        <v>244</v>
      </c>
      <c r="D266" s="51" t="s">
        <v>274</v>
      </c>
      <c r="E266" s="66">
        <v>200</v>
      </c>
      <c r="F266" s="111"/>
      <c r="G266" s="54">
        <f t="shared" si="28"/>
        <v>0</v>
      </c>
      <c r="H266" s="127">
        <v>0.08</v>
      </c>
      <c r="I266" s="54">
        <f t="shared" si="29"/>
        <v>0</v>
      </c>
      <c r="J266" s="54">
        <f t="shared" si="30"/>
        <v>0</v>
      </c>
      <c r="K266" s="56"/>
      <c r="L266" s="71"/>
    </row>
    <row r="267" spans="1:11" ht="9.75">
      <c r="A267" s="41"/>
      <c r="B267" s="41"/>
      <c r="C267" s="76"/>
      <c r="D267" s="77"/>
      <c r="E267" s="65"/>
      <c r="F267" s="64"/>
      <c r="G267" s="41"/>
      <c r="H267" s="124" t="s">
        <v>11</v>
      </c>
      <c r="I267" s="62">
        <f>SUM(I259:I266)</f>
        <v>0</v>
      </c>
      <c r="J267" s="62">
        <f>SUM(J259:J266)</f>
        <v>0</v>
      </c>
      <c r="K267" s="58"/>
    </row>
    <row r="268" spans="1:12" ht="9.75">
      <c r="A268" s="41"/>
      <c r="B268" s="41"/>
      <c r="C268" s="76"/>
      <c r="D268" s="77"/>
      <c r="E268" s="65"/>
      <c r="F268" s="64"/>
      <c r="G268" s="41"/>
      <c r="H268" s="44"/>
      <c r="I268" s="41"/>
      <c r="J268" s="195" t="s">
        <v>12</v>
      </c>
      <c r="K268" s="195"/>
      <c r="L268" s="195"/>
    </row>
    <row r="269" spans="1:12" ht="9.75">
      <c r="A269" s="41"/>
      <c r="B269" s="41"/>
      <c r="C269" s="76"/>
      <c r="D269" s="77"/>
      <c r="E269" s="65"/>
      <c r="F269" s="64"/>
      <c r="G269" s="41"/>
      <c r="H269" s="44"/>
      <c r="I269" s="41"/>
      <c r="J269" s="196" t="s">
        <v>13</v>
      </c>
      <c r="K269" s="196"/>
      <c r="L269" s="196"/>
    </row>
    <row r="270" spans="1:12" ht="9.75">
      <c r="A270" s="41"/>
      <c r="B270" s="41"/>
      <c r="C270" s="76"/>
      <c r="D270" s="77"/>
      <c r="E270" s="65"/>
      <c r="F270" s="64"/>
      <c r="G270" s="41"/>
      <c r="H270" s="44"/>
      <c r="I270" s="41"/>
      <c r="J270" s="43"/>
      <c r="K270" s="187"/>
      <c r="L270" s="43"/>
    </row>
    <row r="271" spans="1:12" ht="9.75">
      <c r="A271" s="41"/>
      <c r="B271" s="42" t="s">
        <v>338</v>
      </c>
      <c r="C271" s="78"/>
      <c r="D271" s="79"/>
      <c r="E271" s="80"/>
      <c r="F271" s="59"/>
      <c r="G271" s="57"/>
      <c r="H271" s="57"/>
      <c r="I271" s="57"/>
      <c r="J271" s="57"/>
      <c r="K271" s="187"/>
      <c r="L271" s="41"/>
    </row>
    <row r="272" spans="1:12" ht="27">
      <c r="A272" s="45" t="s">
        <v>10</v>
      </c>
      <c r="B272" s="47" t="s">
        <v>0</v>
      </c>
      <c r="C272" s="95" t="s">
        <v>9</v>
      </c>
      <c r="D272" s="47" t="s">
        <v>1</v>
      </c>
      <c r="E272" s="96" t="s">
        <v>2</v>
      </c>
      <c r="F272" s="49" t="s">
        <v>268</v>
      </c>
      <c r="G272" s="50" t="s">
        <v>6</v>
      </c>
      <c r="H272" s="47" t="s">
        <v>4</v>
      </c>
      <c r="I272" s="50" t="s">
        <v>5</v>
      </c>
      <c r="J272" s="50" t="s">
        <v>3</v>
      </c>
      <c r="K272" s="95" t="s">
        <v>387</v>
      </c>
      <c r="L272" s="47" t="s">
        <v>7</v>
      </c>
    </row>
    <row r="273" spans="1:12" ht="29.25">
      <c r="A273" s="125">
        <v>1</v>
      </c>
      <c r="B273" s="174" t="s">
        <v>312</v>
      </c>
      <c r="C273" s="85" t="s">
        <v>276</v>
      </c>
      <c r="D273" s="82" t="s">
        <v>285</v>
      </c>
      <c r="E273" s="83">
        <v>260</v>
      </c>
      <c r="F273" s="175"/>
      <c r="G273" s="54">
        <f>ROUND(F273*(1+H273),2)</f>
        <v>0</v>
      </c>
      <c r="H273" s="127">
        <v>0.08</v>
      </c>
      <c r="I273" s="54">
        <f>(ROUND(F273*E273,2))</f>
        <v>0</v>
      </c>
      <c r="J273" s="54">
        <f>ROUND(I273*(1+H273),2)</f>
        <v>0</v>
      </c>
      <c r="K273" s="56"/>
      <c r="L273" s="71"/>
    </row>
    <row r="274" spans="1:12" ht="21" customHeight="1">
      <c r="A274" s="125">
        <v>2</v>
      </c>
      <c r="B274" s="192" t="s">
        <v>279</v>
      </c>
      <c r="C274" s="174" t="s">
        <v>278</v>
      </c>
      <c r="D274" s="82" t="s">
        <v>284</v>
      </c>
      <c r="E274" s="83">
        <v>6</v>
      </c>
      <c r="F274" s="175"/>
      <c r="G274" s="54">
        <f>ROUND(F274*(1+H274),2)</f>
        <v>0</v>
      </c>
      <c r="H274" s="127">
        <v>0.08</v>
      </c>
      <c r="I274" s="54">
        <f>(ROUND(F274*E274,2))</f>
        <v>0</v>
      </c>
      <c r="J274" s="54">
        <f>ROUND(I274*(1+H274),2)</f>
        <v>0</v>
      </c>
      <c r="K274" s="56"/>
      <c r="L274" s="71"/>
    </row>
    <row r="275" spans="1:12" ht="12" customHeight="1">
      <c r="A275" s="125">
        <v>3</v>
      </c>
      <c r="B275" s="193"/>
      <c r="C275" s="174" t="s">
        <v>277</v>
      </c>
      <c r="D275" s="82" t="s">
        <v>286</v>
      </c>
      <c r="E275" s="83">
        <v>130</v>
      </c>
      <c r="F275" s="175"/>
      <c r="G275" s="54">
        <f>ROUND(F275*(1+H275),2)</f>
        <v>0</v>
      </c>
      <c r="H275" s="127">
        <v>0.08</v>
      </c>
      <c r="I275" s="54">
        <f>(ROUND(F275*E275,2))</f>
        <v>0</v>
      </c>
      <c r="J275" s="54">
        <f>ROUND(I275*(1+H275),2)</f>
        <v>0</v>
      </c>
      <c r="K275" s="56"/>
      <c r="L275" s="71"/>
    </row>
    <row r="276" spans="1:12" ht="9.75">
      <c r="A276" s="125">
        <v>4</v>
      </c>
      <c r="B276" s="192" t="s">
        <v>281</v>
      </c>
      <c r="C276" s="85" t="s">
        <v>173</v>
      </c>
      <c r="D276" s="82" t="s">
        <v>280</v>
      </c>
      <c r="E276" s="83">
        <v>30</v>
      </c>
      <c r="F276" s="175"/>
      <c r="G276" s="54">
        <f>ROUND(F276*(1+H276),2)</f>
        <v>0</v>
      </c>
      <c r="H276" s="127">
        <v>0.08</v>
      </c>
      <c r="I276" s="54">
        <f>(ROUND(F276*E276,2))</f>
        <v>0</v>
      </c>
      <c r="J276" s="54">
        <f>ROUND(I276*(1+H276),2)</f>
        <v>0</v>
      </c>
      <c r="K276" s="56"/>
      <c r="L276" s="71"/>
    </row>
    <row r="277" spans="1:12" ht="9.75">
      <c r="A277" s="125">
        <v>5</v>
      </c>
      <c r="B277" s="193"/>
      <c r="C277" s="85" t="s">
        <v>282</v>
      </c>
      <c r="D277" s="176" t="s">
        <v>283</v>
      </c>
      <c r="E277" s="83">
        <v>322</v>
      </c>
      <c r="F277" s="175"/>
      <c r="G277" s="54">
        <f>ROUND(F277*(1+H277),2)</f>
        <v>0</v>
      </c>
      <c r="H277" s="127">
        <v>0.08</v>
      </c>
      <c r="I277" s="54">
        <f>(ROUND(F277*E277,2))</f>
        <v>0</v>
      </c>
      <c r="J277" s="54">
        <f>ROUND(I277*(1+H277),2)</f>
        <v>0</v>
      </c>
      <c r="K277" s="56"/>
      <c r="L277" s="71"/>
    </row>
    <row r="278" spans="1:10" ht="9.75">
      <c r="A278" s="41"/>
      <c r="B278" s="41"/>
      <c r="C278" s="76"/>
      <c r="D278" s="77"/>
      <c r="E278" s="65"/>
      <c r="F278" s="64"/>
      <c r="G278" s="41"/>
      <c r="H278" s="124" t="s">
        <v>11</v>
      </c>
      <c r="I278" s="62">
        <f>SUM(I273:I277)</f>
        <v>0</v>
      </c>
      <c r="J278" s="62">
        <f>SUM(J273:J277)</f>
        <v>0</v>
      </c>
    </row>
    <row r="279" spans="1:9" ht="9.75">
      <c r="A279" s="41"/>
      <c r="B279" s="41"/>
      <c r="C279" s="76"/>
      <c r="D279" s="77"/>
      <c r="E279" s="65"/>
      <c r="F279" s="64"/>
      <c r="G279" s="41"/>
      <c r="H279" s="44"/>
      <c r="I279" s="41"/>
    </row>
    <row r="280" spans="1:10" ht="9.75">
      <c r="A280" s="41"/>
      <c r="B280" s="41"/>
      <c r="C280" s="76"/>
      <c r="D280" s="77"/>
      <c r="E280" s="65"/>
      <c r="F280" s="64"/>
      <c r="G280" s="41"/>
      <c r="H280" s="44"/>
      <c r="I280" s="41"/>
      <c r="J280" s="41" t="s">
        <v>12</v>
      </c>
    </row>
    <row r="281" spans="1:10" ht="9.75">
      <c r="A281" s="41"/>
      <c r="B281" s="41"/>
      <c r="C281" s="76"/>
      <c r="D281" s="77"/>
      <c r="E281" s="65"/>
      <c r="F281" s="64"/>
      <c r="G281" s="41"/>
      <c r="H281" s="44"/>
      <c r="I281" s="41"/>
      <c r="J281" s="43" t="s">
        <v>13</v>
      </c>
    </row>
    <row r="282" spans="1:12" ht="13.5" customHeight="1">
      <c r="A282" s="41"/>
      <c r="B282" s="42" t="s">
        <v>323</v>
      </c>
      <c r="C282" s="43"/>
      <c r="D282" s="43"/>
      <c r="E282" s="65"/>
      <c r="F282" s="41"/>
      <c r="G282" s="41"/>
      <c r="H282" s="44"/>
      <c r="I282" s="41"/>
      <c r="J282" s="43"/>
      <c r="K282" s="187"/>
      <c r="L282" s="43"/>
    </row>
    <row r="283" spans="1:12" ht="27">
      <c r="A283" s="45" t="s">
        <v>313</v>
      </c>
      <c r="B283" s="46" t="s">
        <v>0</v>
      </c>
      <c r="C283" s="47" t="s">
        <v>314</v>
      </c>
      <c r="D283" s="47" t="s">
        <v>1</v>
      </c>
      <c r="E283" s="48" t="s">
        <v>2</v>
      </c>
      <c r="F283" s="49" t="s">
        <v>315</v>
      </c>
      <c r="G283" s="50" t="s">
        <v>6</v>
      </c>
      <c r="H283" s="47" t="s">
        <v>4</v>
      </c>
      <c r="I283" s="50" t="s">
        <v>5</v>
      </c>
      <c r="J283" s="50" t="s">
        <v>3</v>
      </c>
      <c r="K283" s="95" t="s">
        <v>387</v>
      </c>
      <c r="L283" s="70" t="s">
        <v>7</v>
      </c>
    </row>
    <row r="284" spans="1:12" ht="9.75">
      <c r="A284" s="51">
        <v>1</v>
      </c>
      <c r="B284" s="192" t="s">
        <v>316</v>
      </c>
      <c r="C284" s="52" t="s">
        <v>317</v>
      </c>
      <c r="D284" s="52" t="s">
        <v>318</v>
      </c>
      <c r="E284" s="66">
        <v>6000</v>
      </c>
      <c r="F284" s="53"/>
      <c r="G284" s="54">
        <f>ROUND(F284*(1+H284),2)</f>
        <v>0</v>
      </c>
      <c r="H284" s="55">
        <v>0.08</v>
      </c>
      <c r="I284" s="54">
        <f>ROUND(F284*E284,2)</f>
        <v>0</v>
      </c>
      <c r="J284" s="54">
        <f>ROUND(I284*(1+H284),2)</f>
        <v>0</v>
      </c>
      <c r="K284" s="56"/>
      <c r="L284" s="71"/>
    </row>
    <row r="285" spans="1:12" ht="9.75">
      <c r="A285" s="51">
        <v>2</v>
      </c>
      <c r="B285" s="193"/>
      <c r="C285" s="52" t="s">
        <v>319</v>
      </c>
      <c r="D285" s="52" t="s">
        <v>318</v>
      </c>
      <c r="E285" s="66">
        <v>500</v>
      </c>
      <c r="F285" s="53"/>
      <c r="G285" s="54">
        <f>ROUND(F285*(1+H285),2)</f>
        <v>0</v>
      </c>
      <c r="H285" s="55">
        <v>0.08</v>
      </c>
      <c r="I285" s="54">
        <f>ROUND(F285*E285,2)</f>
        <v>0</v>
      </c>
      <c r="J285" s="54">
        <f>ROUND(I285*(1+H285),2)</f>
        <v>0</v>
      </c>
      <c r="K285" s="56"/>
      <c r="L285" s="71"/>
    </row>
    <row r="286" spans="2:10" ht="9.75">
      <c r="B286" s="57"/>
      <c r="E286" s="67"/>
      <c r="F286" s="59"/>
      <c r="G286" s="60"/>
      <c r="H286" s="61" t="s">
        <v>11</v>
      </c>
      <c r="I286" s="62">
        <f>SUM(I284:I285)</f>
        <v>0</v>
      </c>
      <c r="J286" s="62">
        <f>SUM(J284:J285)</f>
        <v>0</v>
      </c>
    </row>
    <row r="287" spans="2:7" ht="9.75">
      <c r="B287" s="63"/>
      <c r="D287" s="31"/>
      <c r="F287" s="34"/>
      <c r="G287" s="33"/>
    </row>
    <row r="288" spans="1:12" ht="9.75">
      <c r="A288" s="41"/>
      <c r="B288" s="41"/>
      <c r="C288" s="41"/>
      <c r="D288" s="41"/>
      <c r="E288" s="69"/>
      <c r="F288" s="64"/>
      <c r="G288" s="41"/>
      <c r="H288" s="43"/>
      <c r="I288" s="41"/>
      <c r="J288" s="195" t="s">
        <v>12</v>
      </c>
      <c r="K288" s="195"/>
      <c r="L288" s="195"/>
    </row>
    <row r="289" spans="1:12" ht="9.75">
      <c r="A289" s="41"/>
      <c r="B289" s="41"/>
      <c r="C289" s="41"/>
      <c r="D289" s="41"/>
      <c r="E289" s="69"/>
      <c r="F289" s="64"/>
      <c r="G289" s="41"/>
      <c r="H289" s="43"/>
      <c r="I289" s="41"/>
      <c r="J289" s="196" t="s">
        <v>13</v>
      </c>
      <c r="K289" s="196"/>
      <c r="L289" s="196"/>
    </row>
    <row r="290" spans="1:12" ht="13.5" customHeight="1">
      <c r="A290" s="41"/>
      <c r="B290" s="42" t="s">
        <v>339</v>
      </c>
      <c r="C290" s="43"/>
      <c r="D290" s="43"/>
      <c r="E290" s="65"/>
      <c r="F290" s="41"/>
      <c r="G290" s="41"/>
      <c r="H290" s="44"/>
      <c r="I290" s="41"/>
      <c r="J290" s="43"/>
      <c r="K290" s="187"/>
      <c r="L290" s="43"/>
    </row>
    <row r="291" spans="1:12" ht="27">
      <c r="A291" s="45" t="s">
        <v>313</v>
      </c>
      <c r="B291" s="46" t="s">
        <v>0</v>
      </c>
      <c r="C291" s="47" t="s">
        <v>314</v>
      </c>
      <c r="D291" s="47" t="s">
        <v>1</v>
      </c>
      <c r="E291" s="48" t="s">
        <v>2</v>
      </c>
      <c r="F291" s="49" t="s">
        <v>315</v>
      </c>
      <c r="G291" s="50" t="s">
        <v>6</v>
      </c>
      <c r="H291" s="47" t="s">
        <v>4</v>
      </c>
      <c r="I291" s="50" t="s">
        <v>5</v>
      </c>
      <c r="J291" s="50" t="s">
        <v>3</v>
      </c>
      <c r="K291" s="95" t="s">
        <v>387</v>
      </c>
      <c r="L291" s="70" t="s">
        <v>7</v>
      </c>
    </row>
    <row r="292" spans="1:13" ht="10.5" customHeight="1">
      <c r="A292" s="125">
        <v>1</v>
      </c>
      <c r="B292" s="192" t="s">
        <v>299</v>
      </c>
      <c r="C292" s="122" t="s">
        <v>62</v>
      </c>
      <c r="D292" s="82" t="s">
        <v>131</v>
      </c>
      <c r="E292" s="83">
        <v>5</v>
      </c>
      <c r="F292" s="84"/>
      <c r="G292" s="54">
        <f>ROUND(F292*(1+H292),2)</f>
        <v>0</v>
      </c>
      <c r="H292" s="55">
        <v>0.08</v>
      </c>
      <c r="I292" s="54">
        <f>ROUND(F292*E292,2)</f>
        <v>0</v>
      </c>
      <c r="J292" s="54">
        <f>ROUND(I292*(1+H292),2)</f>
        <v>0</v>
      </c>
      <c r="K292" s="182"/>
      <c r="L292" s="123"/>
      <c r="M292" s="41"/>
    </row>
    <row r="293" spans="1:13" ht="9.75">
      <c r="A293" s="125">
        <v>2</v>
      </c>
      <c r="B293" s="201"/>
      <c r="C293" s="122" t="s">
        <v>63</v>
      </c>
      <c r="D293" s="82" t="s">
        <v>131</v>
      </c>
      <c r="E293" s="83">
        <v>2</v>
      </c>
      <c r="F293" s="84"/>
      <c r="G293" s="54">
        <f>ROUND(F293*(1+H293),2)</f>
        <v>0</v>
      </c>
      <c r="H293" s="55">
        <v>0.08</v>
      </c>
      <c r="I293" s="54">
        <f>ROUND(F293*E293,2)</f>
        <v>0</v>
      </c>
      <c r="J293" s="54">
        <f>ROUND(I293*(1+H293),2)</f>
        <v>0</v>
      </c>
      <c r="K293" s="182"/>
      <c r="L293" s="123"/>
      <c r="M293" s="41"/>
    </row>
    <row r="294" spans="1:13" ht="9.75">
      <c r="A294" s="125">
        <v>3</v>
      </c>
      <c r="B294" s="97" t="s">
        <v>295</v>
      </c>
      <c r="C294" s="85" t="s">
        <v>256</v>
      </c>
      <c r="D294" s="82" t="s">
        <v>131</v>
      </c>
      <c r="E294" s="83">
        <v>70</v>
      </c>
      <c r="F294" s="84"/>
      <c r="G294" s="54">
        <f>ROUND(F294*(1+H294),2)</f>
        <v>0</v>
      </c>
      <c r="H294" s="55">
        <v>0.08</v>
      </c>
      <c r="I294" s="54">
        <f>ROUND(F294*E294,2)</f>
        <v>0</v>
      </c>
      <c r="J294" s="54">
        <f>ROUND(I294*(1+H294),2)</f>
        <v>0</v>
      </c>
      <c r="K294" s="182"/>
      <c r="L294" s="123"/>
      <c r="M294" s="41"/>
    </row>
    <row r="295" spans="2:10" ht="9.75">
      <c r="B295" s="57"/>
      <c r="E295" s="67"/>
      <c r="F295" s="59"/>
      <c r="G295" s="60"/>
      <c r="H295" s="61" t="s">
        <v>11</v>
      </c>
      <c r="I295" s="62">
        <f>SUM(I292:I294)</f>
        <v>0</v>
      </c>
      <c r="J295" s="62">
        <f>SUM(J292:J294)</f>
        <v>0</v>
      </c>
    </row>
    <row r="296" spans="2:10" ht="10.5">
      <c r="B296" s="57"/>
      <c r="E296" s="67"/>
      <c r="F296" s="59"/>
      <c r="G296" s="93"/>
      <c r="H296" s="93"/>
      <c r="I296" s="13"/>
      <c r="J296" s="13"/>
    </row>
    <row r="297" spans="2:11" ht="10.5">
      <c r="B297" s="57"/>
      <c r="E297" s="67"/>
      <c r="F297" s="59"/>
      <c r="G297" s="93"/>
      <c r="H297" s="93"/>
      <c r="J297" s="1" t="s">
        <v>12</v>
      </c>
      <c r="K297" s="188"/>
    </row>
    <row r="298" spans="2:11" ht="10.5">
      <c r="B298" s="63"/>
      <c r="D298" s="31"/>
      <c r="F298" s="34"/>
      <c r="G298" s="33"/>
      <c r="J298" s="3" t="s">
        <v>13</v>
      </c>
      <c r="K298" s="188"/>
    </row>
    <row r="299" spans="1:13" s="13" customFormat="1" ht="10.5">
      <c r="A299" s="1"/>
      <c r="B299" s="4" t="s">
        <v>369</v>
      </c>
      <c r="C299" s="5"/>
      <c r="D299" s="39"/>
      <c r="E299" s="29"/>
      <c r="F299" s="24"/>
      <c r="G299" s="6"/>
      <c r="H299" s="6"/>
      <c r="I299" s="6"/>
      <c r="J299" s="6"/>
      <c r="K299" s="12"/>
      <c r="L299" s="6"/>
      <c r="M299" s="1"/>
    </row>
    <row r="300" spans="1:13" s="13" customFormat="1" ht="29.25" customHeight="1">
      <c r="A300" s="7" t="s">
        <v>10</v>
      </c>
      <c r="B300" s="14" t="s">
        <v>0</v>
      </c>
      <c r="C300" s="15" t="s">
        <v>9</v>
      </c>
      <c r="D300" s="14" t="s">
        <v>1</v>
      </c>
      <c r="E300" s="16" t="s">
        <v>2</v>
      </c>
      <c r="F300" s="30" t="s">
        <v>251</v>
      </c>
      <c r="G300" s="17" t="s">
        <v>6</v>
      </c>
      <c r="H300" s="14" t="s">
        <v>4</v>
      </c>
      <c r="I300" s="17" t="s">
        <v>5</v>
      </c>
      <c r="J300" s="17" t="s">
        <v>3</v>
      </c>
      <c r="K300" s="95" t="s">
        <v>387</v>
      </c>
      <c r="L300" s="14" t="s">
        <v>7</v>
      </c>
      <c r="M300" s="179"/>
    </row>
    <row r="301" spans="1:13" s="13" customFormat="1" ht="10.5" customHeight="1">
      <c r="A301" s="35">
        <v>1</v>
      </c>
      <c r="B301" s="19" t="s">
        <v>368</v>
      </c>
      <c r="C301" s="11" t="s">
        <v>370</v>
      </c>
      <c r="D301" s="28" t="s">
        <v>60</v>
      </c>
      <c r="E301" s="20">
        <v>35</v>
      </c>
      <c r="F301" s="180"/>
      <c r="G301" s="54">
        <f>ROUND(F301*(1+H301),2)</f>
        <v>0</v>
      </c>
      <c r="H301" s="55">
        <v>0.08</v>
      </c>
      <c r="I301" s="54">
        <f>ROUND(F301*E301,2)</f>
        <v>0</v>
      </c>
      <c r="J301" s="54">
        <f>ROUND(I301*(1+H301),2)</f>
        <v>0</v>
      </c>
      <c r="K301" s="189"/>
      <c r="L301" s="37"/>
      <c r="M301" s="1"/>
    </row>
    <row r="302" spans="1:13" s="13" customFormat="1" ht="10.5">
      <c r="A302" s="35">
        <v>2</v>
      </c>
      <c r="B302" s="19" t="s">
        <v>371</v>
      </c>
      <c r="C302" s="19" t="s">
        <v>74</v>
      </c>
      <c r="D302" s="18" t="s">
        <v>372</v>
      </c>
      <c r="E302" s="20">
        <v>50</v>
      </c>
      <c r="F302" s="180"/>
      <c r="G302" s="54">
        <f>ROUND(F302*(1+H302),2)</f>
        <v>0</v>
      </c>
      <c r="H302" s="55">
        <v>0.08</v>
      </c>
      <c r="I302" s="54">
        <f>ROUND(F302*E302,2)</f>
        <v>0</v>
      </c>
      <c r="J302" s="54">
        <f>ROUND(I302*(1+H302),2)</f>
        <v>0</v>
      </c>
      <c r="K302" s="189"/>
      <c r="L302" s="37"/>
      <c r="M302" s="1"/>
    </row>
    <row r="303" spans="1:13" s="13" customFormat="1" ht="21">
      <c r="A303" s="35">
        <v>3</v>
      </c>
      <c r="B303" s="19" t="s">
        <v>373</v>
      </c>
      <c r="C303" s="19" t="s">
        <v>374</v>
      </c>
      <c r="D303" s="18" t="s">
        <v>372</v>
      </c>
      <c r="E303" s="20">
        <v>10</v>
      </c>
      <c r="F303" s="180"/>
      <c r="G303" s="54">
        <f>ROUND(F303*(1+H303),2)</f>
        <v>0</v>
      </c>
      <c r="H303" s="55">
        <v>0.08</v>
      </c>
      <c r="I303" s="54">
        <f>ROUND(F303*E303,2)</f>
        <v>0</v>
      </c>
      <c r="J303" s="54">
        <f>ROUND(I303*(1+H303),2)</f>
        <v>0</v>
      </c>
      <c r="K303" s="189"/>
      <c r="L303" s="37"/>
      <c r="M303" s="1"/>
    </row>
    <row r="304" spans="1:13" s="13" customFormat="1" ht="10.5">
      <c r="A304" s="35">
        <v>4</v>
      </c>
      <c r="B304" s="19" t="s">
        <v>375</v>
      </c>
      <c r="C304" s="19" t="s">
        <v>376</v>
      </c>
      <c r="D304" s="18" t="s">
        <v>372</v>
      </c>
      <c r="E304" s="20">
        <v>60</v>
      </c>
      <c r="F304" s="180"/>
      <c r="G304" s="54">
        <f>ROUND(F304*(1+H304),2)</f>
        <v>0</v>
      </c>
      <c r="H304" s="55">
        <v>0.08</v>
      </c>
      <c r="I304" s="54">
        <f>ROUND(F304*E304,2)</f>
        <v>0</v>
      </c>
      <c r="J304" s="54">
        <f>ROUND(I304*(1+H304),2)</f>
        <v>0</v>
      </c>
      <c r="K304" s="189"/>
      <c r="L304" s="37"/>
      <c r="M304" s="1"/>
    </row>
    <row r="305" spans="2:11" ht="9.75">
      <c r="B305" s="86"/>
      <c r="C305" s="86"/>
      <c r="D305" s="86"/>
      <c r="E305" s="86"/>
      <c r="F305" s="86"/>
      <c r="G305" s="87"/>
      <c r="H305" s="124" t="s">
        <v>11</v>
      </c>
      <c r="I305" s="62">
        <f>SUM(I301:I304)</f>
        <v>0</v>
      </c>
      <c r="J305" s="62">
        <f>SUM(J301:J304)</f>
        <v>0</v>
      </c>
      <c r="K305" s="58"/>
    </row>
    <row r="306" spans="1:11" s="13" customFormat="1" ht="10.5">
      <c r="A306" s="1"/>
      <c r="B306" s="63"/>
      <c r="C306" s="58"/>
      <c r="D306" s="31"/>
      <c r="E306" s="68"/>
      <c r="F306" s="25"/>
      <c r="G306" s="1"/>
      <c r="H306" s="21"/>
      <c r="I306" s="1"/>
      <c r="K306" s="2"/>
    </row>
    <row r="307" spans="1:12" s="13" customFormat="1" ht="10.5">
      <c r="A307" s="1"/>
      <c r="B307" s="222"/>
      <c r="C307" s="223"/>
      <c r="D307" s="224"/>
      <c r="E307" s="224"/>
      <c r="F307" s="25"/>
      <c r="G307" s="1"/>
      <c r="H307" s="21"/>
      <c r="I307" s="1"/>
      <c r="J307" s="195" t="s">
        <v>12</v>
      </c>
      <c r="K307" s="195"/>
      <c r="L307" s="195"/>
    </row>
    <row r="308" spans="1:12" s="13" customFormat="1" ht="10.5">
      <c r="A308" s="1"/>
      <c r="B308" s="225"/>
      <c r="C308" s="220"/>
      <c r="D308" s="226"/>
      <c r="E308" s="226"/>
      <c r="F308" s="220"/>
      <c r="G308" s="1"/>
      <c r="H308" s="21"/>
      <c r="I308" s="1"/>
      <c r="J308" s="196" t="s">
        <v>13</v>
      </c>
      <c r="K308" s="196"/>
      <c r="L308" s="196"/>
    </row>
    <row r="309" spans="1:9" ht="9.75">
      <c r="A309" s="41"/>
      <c r="B309" s="225"/>
      <c r="C309" s="220"/>
      <c r="D309" s="226"/>
      <c r="E309" s="226"/>
      <c r="F309" s="220"/>
      <c r="G309" s="41"/>
      <c r="H309" s="43"/>
      <c r="I309" s="41"/>
    </row>
    <row r="310" spans="1:9" ht="9.75">
      <c r="A310" s="41"/>
      <c r="B310" s="225"/>
      <c r="C310" s="220"/>
      <c r="D310" s="226"/>
      <c r="E310" s="226"/>
      <c r="F310" s="220"/>
      <c r="G310" s="41"/>
      <c r="H310" s="43"/>
      <c r="I310" s="41"/>
    </row>
    <row r="311" spans="1:12" ht="9.75">
      <c r="A311" s="41"/>
      <c r="B311" s="225"/>
      <c r="C311" s="220"/>
      <c r="D311" s="226"/>
      <c r="E311" s="226"/>
      <c r="F311" s="220"/>
      <c r="G311" s="41"/>
      <c r="H311" s="43"/>
      <c r="I311" s="41"/>
      <c r="J311" s="41"/>
      <c r="K311" s="187"/>
      <c r="L311" s="41"/>
    </row>
    <row r="312" spans="1:12" ht="9.75">
      <c r="A312" s="41"/>
      <c r="B312" s="225"/>
      <c r="C312" s="220"/>
      <c r="D312" s="226"/>
      <c r="E312" s="226"/>
      <c r="F312" s="220"/>
      <c r="G312" s="41"/>
      <c r="H312" s="43"/>
      <c r="I312" s="41"/>
      <c r="J312" s="41"/>
      <c r="K312" s="187"/>
      <c r="L312" s="41"/>
    </row>
    <row r="313" spans="1:12" ht="9.75">
      <c r="A313" s="41"/>
      <c r="B313" s="225"/>
      <c r="C313" s="220"/>
      <c r="D313" s="226"/>
      <c r="E313" s="226"/>
      <c r="F313" s="220"/>
      <c r="G313" s="41"/>
      <c r="H313" s="43"/>
      <c r="I313" s="41"/>
      <c r="J313" s="41"/>
      <c r="K313" s="187"/>
      <c r="L313" s="41"/>
    </row>
    <row r="314" spans="2:8" ht="9.75">
      <c r="B314" s="225"/>
      <c r="C314" s="220"/>
      <c r="D314" s="226"/>
      <c r="E314" s="226"/>
      <c r="F314" s="220"/>
      <c r="G314" s="34"/>
      <c r="H314" s="33"/>
    </row>
    <row r="315" spans="2:8" ht="9.75">
      <c r="B315" s="225"/>
      <c r="C315" s="220"/>
      <c r="D315" s="226"/>
      <c r="E315" s="226"/>
      <c r="F315" s="220"/>
      <c r="G315" s="33"/>
      <c r="H315" s="33"/>
    </row>
    <row r="316" spans="2:8" ht="9.75">
      <c r="B316" s="225"/>
      <c r="C316" s="220"/>
      <c r="D316" s="226"/>
      <c r="E316" s="226"/>
      <c r="F316" s="220"/>
      <c r="G316" s="33"/>
      <c r="H316" s="33"/>
    </row>
    <row r="317" spans="2:8" ht="9.75">
      <c r="B317" s="225"/>
      <c r="C317" s="220"/>
      <c r="D317" s="226"/>
      <c r="E317" s="226"/>
      <c r="F317" s="220"/>
      <c r="G317" s="33"/>
      <c r="H317" s="33"/>
    </row>
    <row r="318" spans="2:8" ht="9.75">
      <c r="B318" s="225"/>
      <c r="C318" s="220"/>
      <c r="D318" s="226"/>
      <c r="E318" s="226"/>
      <c r="F318" s="220"/>
      <c r="G318" s="33"/>
      <c r="H318" s="33"/>
    </row>
    <row r="319" spans="2:8" ht="9.75">
      <c r="B319" s="225"/>
      <c r="C319" s="220"/>
      <c r="D319" s="226"/>
      <c r="E319" s="226"/>
      <c r="F319" s="220"/>
      <c r="G319" s="33"/>
      <c r="H319" s="33"/>
    </row>
    <row r="320" spans="2:8" ht="9.75">
      <c r="B320" s="225"/>
      <c r="C320" s="220"/>
      <c r="D320" s="226"/>
      <c r="E320" s="226"/>
      <c r="F320" s="220"/>
      <c r="G320" s="33"/>
      <c r="H320" s="33"/>
    </row>
    <row r="321" spans="2:8" ht="9.75">
      <c r="B321" s="225"/>
      <c r="C321" s="220"/>
      <c r="D321" s="226"/>
      <c r="E321" s="226"/>
      <c r="F321" s="220"/>
      <c r="G321" s="33"/>
      <c r="H321" s="33"/>
    </row>
    <row r="322" spans="2:8" ht="9.75">
      <c r="B322" s="225"/>
      <c r="C322" s="220"/>
      <c r="D322" s="226"/>
      <c r="E322" s="226"/>
      <c r="F322" s="220"/>
      <c r="G322" s="33"/>
      <c r="H322" s="33"/>
    </row>
    <row r="323" spans="2:8" ht="9.75">
      <c r="B323" s="225"/>
      <c r="C323" s="220"/>
      <c r="D323" s="226"/>
      <c r="E323" s="226"/>
      <c r="F323" s="220"/>
      <c r="G323" s="33"/>
      <c r="H323" s="33"/>
    </row>
    <row r="324" spans="2:8" ht="9.75">
      <c r="B324" s="225"/>
      <c r="C324" s="220"/>
      <c r="D324" s="226"/>
      <c r="E324" s="226"/>
      <c r="F324" s="220"/>
      <c r="G324" s="33"/>
      <c r="H324" s="33"/>
    </row>
    <row r="325" spans="2:8" ht="9.75">
      <c r="B325" s="225"/>
      <c r="C325" s="220"/>
      <c r="D325" s="226"/>
      <c r="E325" s="226"/>
      <c r="F325" s="220"/>
      <c r="G325" s="33"/>
      <c r="H325" s="33"/>
    </row>
    <row r="326" spans="2:8" ht="9.75">
      <c r="B326" s="222"/>
      <c r="C326" s="221"/>
      <c r="D326" s="227"/>
      <c r="E326" s="227"/>
      <c r="F326" s="221"/>
      <c r="G326" s="33"/>
      <c r="H326" s="33"/>
    </row>
    <row r="327" spans="7:8" ht="9.75">
      <c r="G327" s="33"/>
      <c r="H327" s="33"/>
    </row>
    <row r="328" spans="3:8" ht="10.5">
      <c r="C328" s="12"/>
      <c r="G328" s="33"/>
      <c r="H328" s="33"/>
    </row>
    <row r="329" spans="3:8" ht="9.75">
      <c r="C329" s="178"/>
      <c r="G329" s="33"/>
      <c r="H329" s="33"/>
    </row>
    <row r="330" spans="3:8" ht="9.75">
      <c r="C330" s="178"/>
      <c r="G330" s="33"/>
      <c r="H330" s="33"/>
    </row>
    <row r="331" spans="7:8" ht="9.75">
      <c r="G331" s="33"/>
      <c r="H331" s="33"/>
    </row>
    <row r="332" spans="7:8" ht="9.75">
      <c r="G332" s="33"/>
      <c r="H332" s="33"/>
    </row>
    <row r="333" spans="7:8" ht="9.75">
      <c r="G333" s="33"/>
      <c r="H333" s="33"/>
    </row>
    <row r="334" spans="7:8" ht="9.75">
      <c r="G334" s="33"/>
      <c r="H334" s="33"/>
    </row>
  </sheetData>
  <sheetProtection/>
  <mergeCells count="101">
    <mergeCell ref="D324:E324"/>
    <mergeCell ref="D326:E326"/>
    <mergeCell ref="D318:E318"/>
    <mergeCell ref="D319:E319"/>
    <mergeCell ref="D320:E320"/>
    <mergeCell ref="D321:E321"/>
    <mergeCell ref="D322:E322"/>
    <mergeCell ref="D323:E323"/>
    <mergeCell ref="D325:E325"/>
    <mergeCell ref="D312:E312"/>
    <mergeCell ref="D313:E313"/>
    <mergeCell ref="D314:E314"/>
    <mergeCell ref="D315:E315"/>
    <mergeCell ref="D316:E316"/>
    <mergeCell ref="D317:E317"/>
    <mergeCell ref="J308:L308"/>
    <mergeCell ref="D307:E307"/>
    <mergeCell ref="D308:E308"/>
    <mergeCell ref="D309:E309"/>
    <mergeCell ref="D310:E310"/>
    <mergeCell ref="D311:E311"/>
    <mergeCell ref="B276:B277"/>
    <mergeCell ref="B284:B285"/>
    <mergeCell ref="J288:L288"/>
    <mergeCell ref="J289:L289"/>
    <mergeCell ref="B292:B293"/>
    <mergeCell ref="J307:L307"/>
    <mergeCell ref="B253:F253"/>
    <mergeCell ref="J254:L254"/>
    <mergeCell ref="J255:L255"/>
    <mergeCell ref="J268:L268"/>
    <mergeCell ref="J269:L269"/>
    <mergeCell ref="B274:B275"/>
    <mergeCell ref="B226:B229"/>
    <mergeCell ref="C227:C229"/>
    <mergeCell ref="B230:F230"/>
    <mergeCell ref="J232:L232"/>
    <mergeCell ref="J233:L233"/>
    <mergeCell ref="B241:B242"/>
    <mergeCell ref="B183:B184"/>
    <mergeCell ref="B188:B192"/>
    <mergeCell ref="J195:L195"/>
    <mergeCell ref="J196:L196"/>
    <mergeCell ref="J222:L222"/>
    <mergeCell ref="J223:L223"/>
    <mergeCell ref="B155:B156"/>
    <mergeCell ref="J163:L163"/>
    <mergeCell ref="J164:L164"/>
    <mergeCell ref="B168:B169"/>
    <mergeCell ref="B177:B179"/>
    <mergeCell ref="B180:B181"/>
    <mergeCell ref="B170:B171"/>
    <mergeCell ref="B129:B130"/>
    <mergeCell ref="B134:B135"/>
    <mergeCell ref="B137:B138"/>
    <mergeCell ref="B139:B141"/>
    <mergeCell ref="B143:B146"/>
    <mergeCell ref="B147:B149"/>
    <mergeCell ref="B102:B103"/>
    <mergeCell ref="B106:B107"/>
    <mergeCell ref="B108:B110"/>
    <mergeCell ref="B112:B113"/>
    <mergeCell ref="B119:B120"/>
    <mergeCell ref="B122:B123"/>
    <mergeCell ref="B79:B81"/>
    <mergeCell ref="B88:B89"/>
    <mergeCell ref="J93:L93"/>
    <mergeCell ref="J94:L94"/>
    <mergeCell ref="B98:B99"/>
    <mergeCell ref="B100:B101"/>
    <mergeCell ref="J64:L64"/>
    <mergeCell ref="J65:L65"/>
    <mergeCell ref="B70:H70"/>
    <mergeCell ref="J72:L72"/>
    <mergeCell ref="J73:L73"/>
    <mergeCell ref="B77:B78"/>
    <mergeCell ref="C77:C78"/>
    <mergeCell ref="J50:L50"/>
    <mergeCell ref="B53:B54"/>
    <mergeCell ref="B55:B56"/>
    <mergeCell ref="B57:F57"/>
    <mergeCell ref="J58:L58"/>
    <mergeCell ref="J59:L59"/>
    <mergeCell ref="J32:L32"/>
    <mergeCell ref="B37:B38"/>
    <mergeCell ref="B39:B40"/>
    <mergeCell ref="B45:B47"/>
    <mergeCell ref="B48:F48"/>
    <mergeCell ref="J49:L49"/>
    <mergeCell ref="B19:F19"/>
    <mergeCell ref="J20:L20"/>
    <mergeCell ref="J21:L21"/>
    <mergeCell ref="B26:B27"/>
    <mergeCell ref="B28:B29"/>
    <mergeCell ref="J31:L31"/>
    <mergeCell ref="I5:L6"/>
    <mergeCell ref="B9:B10"/>
    <mergeCell ref="B11:B12"/>
    <mergeCell ref="B13:F13"/>
    <mergeCell ref="J14:L14"/>
    <mergeCell ref="J15:L15"/>
  </mergeCells>
  <printOptions/>
  <pageMargins left="0.15748031496062992" right="0.15748031496062992" top="0.15748031496062992" bottom="0.15748031496062992" header="0" footer="0"/>
  <pageSetup horizontalDpi="600" verticalDpi="600" orientation="landscape" paperSize="9" r:id="rId3"/>
  <headerFooter alignWithMargins="0"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2018-02-02T08:47:51Z</cp:lastPrinted>
  <dcterms:created xsi:type="dcterms:W3CDTF">2007-10-11T07:13:52Z</dcterms:created>
  <dcterms:modified xsi:type="dcterms:W3CDTF">2018-02-15T06:20:30Z</dcterms:modified>
  <cp:category/>
  <cp:version/>
  <cp:contentType/>
  <cp:contentStatus/>
</cp:coreProperties>
</file>